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tuda\AppData\Local\Adobe\Contribute 6.5\en_US\Sites\Site1\sp\eo\is\documents\"/>
    </mc:Choice>
  </mc:AlternateContent>
  <xr:revisionPtr revIDLastSave="0" documentId="13_ncr:1_{A424CA0C-B99C-4EA1-9EA9-465921A2CCD2}" xr6:coauthVersionLast="36" xr6:coauthVersionMax="36" xr10:uidLastSave="{00000000-0000-0000-0000-000000000000}"/>
  <workbookProtection workbookAlgorithmName="SHA-512" workbookHashValue="qmNbOg3TlHNfEtoLp9OcMy+qJ+A1fvl+Tm7nP++IaXNJfQkUaClAzdTfJfL/4I7w4VpLIZwDinahme0IiJ7yrg==" workbookSaltValue="lapWk9wyH70D/vH4MJnrxQ==" workbookSpinCount="100000" lockStructure="1"/>
  <bookViews>
    <workbookView xWindow="11160" yWindow="0" windowWidth="25200" windowHeight="11990" xr2:uid="{00000000-000D-0000-FFFF-FFFF00000000}"/>
  </bookViews>
  <sheets>
    <sheet name="District" sheetId="1" r:id="rId1"/>
    <sheet name="COE" sheetId="2" r:id="rId2"/>
    <sheet name="Charter"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3" l="1"/>
  <c r="D20" i="3" l="1"/>
  <c r="D21" i="3" s="1"/>
  <c r="D19" i="2"/>
  <c r="D14" i="2"/>
  <c r="D32" i="1"/>
  <c r="D26" i="1"/>
  <c r="D20" i="1"/>
  <c r="D14" i="1"/>
  <c r="D21" i="1" s="1"/>
  <c r="D33" i="1" l="1"/>
  <c r="D20" i="2"/>
  <c r="D24" i="3"/>
  <c r="D23" i="2"/>
  <c r="D36" i="1"/>
  <c r="D23" i="3" l="1"/>
  <c r="D25" i="3" s="1"/>
  <c r="D22" i="3"/>
  <c r="D21" i="2"/>
  <c r="D22" i="2"/>
  <c r="D24" i="2" s="1"/>
  <c r="D34" i="1"/>
  <c r="D35" i="1"/>
  <c r="D37" i="1" s="1"/>
</calcChain>
</file>

<file path=xl/sharedStrings.xml><?xml version="1.0" encoding="utf-8"?>
<sst xmlns="http://schemas.openxmlformats.org/spreadsheetml/2006/main" count="424" uniqueCount="100">
  <si>
    <t>Note: Refer to instructions for more detail (link below). For Steps 1 and 2 enter positive numbers only.</t>
  </si>
  <si>
    <t>SECTION</t>
  </si>
  <si>
    <t>INSTRUCTIONS</t>
  </si>
  <si>
    <t>RESULT</t>
  </si>
  <si>
    <t xml:space="preserve">Comparative Ratio Calculation </t>
  </si>
  <si>
    <t>A.1</t>
  </si>
  <si>
    <t>B.1</t>
  </si>
  <si>
    <t xml:space="preserve">Total independent study ADA to be reported in the charter school's P-2 attendance data submission from any applicable Principal Apportionment Data Collection (PADC) Software entry screen </t>
  </si>
  <si>
    <t>B.1.a</t>
  </si>
  <si>
    <t xml:space="preserve">Less: Independent study ADA generated by special education pupils enrolled in special day classes on 
a full-time basis </t>
  </si>
  <si>
    <t>B.1.b</t>
  </si>
  <si>
    <t>B.1.c</t>
  </si>
  <si>
    <t>B.2</t>
  </si>
  <si>
    <t>B.2.a</t>
  </si>
  <si>
    <t xml:space="preserve">Less: FTE certificated employees whose services supplement direct instruction or who perform administrative 
duties. An "FTE" means an employee who is required to work a minimum 6-hour day and 175 days per fiscal 
year. </t>
  </si>
  <si>
    <t>B.2.b</t>
  </si>
  <si>
    <t>B.2.c</t>
  </si>
  <si>
    <t>B.2.d</t>
  </si>
  <si>
    <t>B.3</t>
  </si>
  <si>
    <r>
      <t>Independent study ratio</t>
    </r>
    <r>
      <rPr>
        <sz val="12"/>
        <color indexed="8"/>
        <rFont val="Arial"/>
        <family val="2"/>
      </rPr>
      <t xml:space="preserve"> (net independent study ADA divided by net FTE certificated employees providing instruction to independent study pupils) </t>
    </r>
  </si>
  <si>
    <t>Excess ADA Calculation</t>
  </si>
  <si>
    <t>C.1</t>
  </si>
  <si>
    <t>C.2</t>
  </si>
  <si>
    <t>If A.1 is less than B.3, subtract the independent study ratio from the comparative ratio to determine the excess ADA per FTE (if A.1 &lt; B.3, = B.3 - A.1)</t>
  </si>
  <si>
    <t>C.3</t>
  </si>
  <si>
    <t>Reporting Requirements</t>
  </si>
  <si>
    <t>D.1</t>
  </si>
  <si>
    <t>California Department of Education</t>
  </si>
  <si>
    <t>School Fiscal Services Division</t>
  </si>
  <si>
    <t>A.1.a</t>
  </si>
  <si>
    <t>A.1.b</t>
  </si>
  <si>
    <t xml:space="preserve">Less: Full-time special day class ADA </t>
  </si>
  <si>
    <t>A.1.c</t>
  </si>
  <si>
    <t xml:space="preserve">Less: Necessary Small School ADA </t>
  </si>
  <si>
    <t>A.1.d</t>
  </si>
  <si>
    <t>A.2</t>
  </si>
  <si>
    <t>A.2.a</t>
  </si>
  <si>
    <t>A.2.b</t>
  </si>
  <si>
    <t xml:space="preserve">Less: FTE certificated employees who provide instruction to full-time special day class pupils </t>
  </si>
  <si>
    <t>A.2.c</t>
  </si>
  <si>
    <t xml:space="preserve">Less: FTE certificated employees who provide instruction in Necessary Small Schools </t>
  </si>
  <si>
    <t>A.2.d</t>
  </si>
  <si>
    <t xml:space="preserve">Less: FTE certificated employees whose services supplement direct instruction or who perform administrative 
duties </t>
  </si>
  <si>
    <t>A.2.e</t>
  </si>
  <si>
    <t>A.3</t>
  </si>
  <si>
    <r>
      <t xml:space="preserve">Comparative ratio </t>
    </r>
    <r>
      <rPr>
        <sz val="12"/>
        <color indexed="8"/>
        <rFont val="Arial"/>
        <family val="2"/>
      </rPr>
      <t xml:space="preserve">(net comparative ADA divided by net FTE certificated employees, or the ratio negotiated in a collective bargaining agreement) </t>
    </r>
  </si>
  <si>
    <t>B.1.d</t>
  </si>
  <si>
    <t>B.2.e</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</si>
  <si>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</si>
  <si>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</si>
  <si>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</si>
  <si>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 xml:space="preserve">Total FTE certificated employees providing instruction to full-time independent study pupils </t>
  </si>
  <si>
    <t xml:space="preserve">Less: FTE certificated employees who provide independent study instruction to pupils over the age of 18 </t>
  </si>
  <si>
    <t xml:space="preserve">Less: FTE certificated employees who provide independent study instruction to special day class pupils </t>
  </si>
  <si>
    <t xml:space="preserve">Less: FTE certificated employees who provide independent study instruction in Necessary Small Schools </t>
  </si>
  <si>
    <t xml:space="preserve">If A.3 is equal to or greater than B.3, include all independent study ADA in ADA reported at P-2 and Annual </t>
  </si>
  <si>
    <r>
      <t>Excess ADA</t>
    </r>
    <r>
      <rPr>
        <sz val="12"/>
        <color indexed="8"/>
        <rFont val="Arial"/>
        <family val="2"/>
      </rPr>
      <t xml:space="preserve"> (excess ADA per FTE in C.2 multiplied by the net FTE certificated employees providing instruction to net independent study pupils in Step 2) </t>
    </r>
  </si>
  <si>
    <t>Total ADA for full-time independent study included in ADA to be reported in the County Office of Education's (COE) P-2 Attendance data submission from any COE Principal Apportionment Data Collection (PADC) Software entry screen</t>
  </si>
  <si>
    <t xml:space="preserve">Less: Full-time independent study ADA generated by pupils over the age of 18 </t>
  </si>
  <si>
    <t xml:space="preserve">Less: Full-time independent study ADA generated by special education pupils enrolled in special day classes on 
a full-time basis </t>
  </si>
  <si>
    <t>If A.1 is equal to or greater than B.3, include all independent study ADA in ADA reported at P-2 and Annual</t>
  </si>
  <si>
    <t xml:space="preserve">Total FTE certificated employees providing instruction to independent study pupils </t>
  </si>
  <si>
    <t xml:space="preserve">Less: FTE certificated employees who provide independent study instruction to full-time special day class pupils </t>
  </si>
  <si>
    <r>
      <rPr>
        <b/>
        <sz val="12"/>
        <color indexed="8"/>
        <rFont val="Arial"/>
        <family val="2"/>
      </rPr>
      <t>Net FTE certificated employees providing instruction to net independent study pupils</t>
    </r>
    <r>
      <rPr>
        <sz val="12"/>
        <color indexed="8"/>
        <rFont val="Arial"/>
        <family val="2"/>
      </rPr>
      <t xml:space="preserve"> (= B.2 - B.2.a - B.2.b - B.2.c) </t>
    </r>
  </si>
  <si>
    <t xml:space="preserve"> Independent Study Ratio Calculation</t>
  </si>
  <si>
    <t>RATIO</t>
  </si>
  <si>
    <r>
      <t>Net traditional independent study ADA</t>
    </r>
    <r>
      <rPr>
        <sz val="12"/>
        <color indexed="8"/>
        <rFont val="Arial"/>
        <family val="2"/>
      </rPr>
      <t xml:space="preserve"> (= B.1 - B.1.a - B.1.b)</t>
    </r>
  </si>
  <si>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</si>
  <si>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</si>
  <si>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r>
      <t xml:space="preserve">Net comparative ADA </t>
    </r>
    <r>
      <rPr>
        <sz val="12"/>
        <color indexed="8"/>
        <rFont val="Arial"/>
        <family val="2"/>
      </rPr>
      <t>(= A.1 - A.1.a - A.1.b - A.1.c)</t>
    </r>
  </si>
  <si>
    <r>
      <t xml:space="preserve">Net FTE certificated employees </t>
    </r>
    <r>
      <rPr>
        <sz val="12"/>
        <color indexed="8"/>
        <rFont val="Arial"/>
        <family val="2"/>
      </rPr>
      <t>(= A.2 - A.2.a - A.2.b - A.2.c - A.2.d)</t>
    </r>
  </si>
  <si>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</si>
  <si>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</si>
  <si>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t>Total ADA to be reported on lines A-1 and A-5 of the school district’s P-2 attendance data submission from any applicable school district Principal Apportionment Data Collection (PADC) Software entry screen.</t>
  </si>
  <si>
    <t>Less: Full-time independent study ADA (includes both course based independent study (CBIS) and traditional independent study)</t>
  </si>
  <si>
    <t xml:space="preserve">FTE certificated employees providing direct instruction to pupils included in A.1 </t>
  </si>
  <si>
    <t>Total ADA for full-time independent study included in A.1.a</t>
  </si>
  <si>
    <t xml:space="preserve">Less: Full-time independent study ADA generated by special education pupils enrolled in special day classes on a full-time basis </t>
  </si>
  <si>
    <t xml:space="preserve">Less: Full-time independent study ADA generated by pupils in Necessary Small Schools </t>
  </si>
  <si>
    <t>Subtract excess ADA from ADA to be reported on Line A-1 of the school district P-2 and Annual attendance data submission from any applicable school district PADC entry screen.  Report excess ADA by grade span on Line 
B-2 of the P-2 and Annual Attendance School District entry screen.  Excess ADA should be distributed proportionately to each grade span based on total ADA reported in each grade span.  Note: excess ADA is referred to as "Full-Time Traditional Independent Study ADA not eligible for general funding" in the PADC Software.</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</si>
  <si>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</si>
  <si>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Subtract excess ADA from ADA reported by pupil type on the COE P-2 and Annual attendance data submission from any applicable COE PADC entry screen. Report excess ADA by grade span on Line B-4 of the P-2 and Annual Attendance COE entry screen or Line B-2 of the Attendance District Funded County Programs entry screens. Excess ADA should be distributed proportionately to each grade span based on total ADA reported in each grade span.  Note: excess ADA is referred to as "Full-Time Traditional Independent Study ADA not eligible for general funding" in the PADC Software.</t>
  </si>
  <si>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</si>
  <si>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 xml:space="preserve">Less: Course-based independent study (CBIS) ADA </t>
  </si>
  <si>
    <t>Less: FTE certificated employees who provide CBIS ADA</t>
  </si>
  <si>
    <t>N/A</t>
  </si>
  <si>
    <t>LEGEND: ADA = Average Daily Attendance, FTE = Full-Time Equivalent</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</si>
  <si>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</si>
  <si>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</si>
  <si>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</si>
  <si>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</si>
  <si>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</si>
  <si>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(All non-classroom based pupils are accounted for through independent study.)</t>
  </si>
  <si>
    <t xml:space="preserve">Less: FTE certificated employees who provide full-time independent study instruction </t>
  </si>
  <si>
    <t>Subtract excess ADA from ADA reported on Line A-1 of the charter school P-2 and Annual attendance data submission from any applicable charter school entry screen. Report excess ADA by grade span on Line B-2 of the P-2 and Annual Charter School Attendance entry screen or Line C-2 of the P-2 and Annual All Charter District Attendance entry screen. Excess ADA should be distributed proportionately to each grade span based on total ADA reported in each grade span.  Note: excess ADA is referred to as "Non classroom based ADA not eligible for general funding" in the PADC Software.</t>
  </si>
  <si>
    <t>February 2019</t>
  </si>
  <si>
    <t>FY 2018–19 Traditional Independent Study Ratio Calculations for School Disticts Worksheet</t>
  </si>
  <si>
    <t>FY 2018–19 Traditional Independent Study Ratio Calculations for County Offices of Education Worksheet</t>
  </si>
  <si>
    <t>FY 2018–19 Traditional Independent Study Ratio Calculations for Charter Schools Worksheet</t>
  </si>
  <si>
    <t>https://www.cde.ca.gov/sp/eo/is/iscalc18inst.asp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</si>
</sst>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8" x14ac:knownFonts="1">
    <font>
      <sz val="11"/>
      <color theme="1"/>
      <name val="Calibri"/>
      <family val="2"/>
      <scheme val="minor"/>
    </font>
    <font>
      <b/>
      <sz val="15"/>
      <color theme="3"/>
      <name val="Calibri"/>
      <family val="2"/>
      <scheme val="minor"/>
    </font>
    <font>
      <b/>
      <i/>
      <sz val="12"/>
      <color theme="1"/>
      <name val="Arial"/>
      <family val="2"/>
    </font>
    <font>
      <b/>
      <sz val="16"/>
      <color theme="1"/>
      <name val="Arial"/>
      <family val="2"/>
    </font>
    <font>
      <sz val="11"/>
      <color theme="1"/>
      <name val="Arial"/>
      <family val="2"/>
    </font>
    <font>
      <sz val="12"/>
      <color theme="1"/>
      <name val="Arial"/>
      <family val="2"/>
    </font>
    <font>
      <b/>
      <sz val="12"/>
      <color theme="1"/>
      <name val="Arial"/>
      <family val="2"/>
    </font>
    <font>
      <sz val="12"/>
      <name val="Arial"/>
      <family val="2"/>
    </font>
    <font>
      <sz val="12"/>
      <color indexed="8"/>
      <name val="Arial"/>
      <family val="2"/>
    </font>
    <font>
      <sz val="18"/>
      <name val="Arial"/>
      <family val="2"/>
    </font>
    <font>
      <sz val="12"/>
      <color theme="1"/>
      <name val="Calibri"/>
      <family val="2"/>
      <scheme val="minor"/>
    </font>
    <font>
      <b/>
      <sz val="12"/>
      <color indexed="8"/>
      <name val="Arial"/>
      <family val="2"/>
    </font>
    <font>
      <b/>
      <sz val="16"/>
      <name val="Arial"/>
      <family val="2"/>
    </font>
    <font>
      <sz val="16"/>
      <name val="Arial"/>
      <family val="2"/>
    </font>
    <font>
      <i/>
      <sz val="12"/>
      <color theme="1"/>
      <name val="Arial"/>
      <family val="2"/>
    </font>
    <font>
      <u/>
      <sz val="12"/>
      <color theme="10"/>
      <name val="Arial"/>
      <family val="2"/>
    </font>
    <font>
      <sz val="11"/>
      <name val="Calibri"/>
      <family val="2"/>
      <scheme val="minor"/>
    </font>
    <font>
      <b/>
      <sz val="14"/>
      <color theme="1"/>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ck">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1" fillId="0" borderId="1" applyNumberFormat="0" applyFill="0" applyAlignment="0" applyProtection="0"/>
    <xf numFmtId="0" fontId="15" fillId="0" borderId="0" applyNumberFormat="0" applyFill="0" applyBorder="0" applyAlignment="0" applyProtection="0"/>
  </cellStyleXfs>
  <cellXfs count="50">
    <xf numFmtId="0" fontId="0" fillId="0" borderId="0" xfId="0"/>
    <xf numFmtId="0" fontId="5" fillId="0" borderId="3" xfId="0" applyFont="1" applyBorder="1" applyAlignment="1" applyProtection="1">
      <alignment wrapText="1"/>
    </xf>
    <xf numFmtId="0" fontId="5" fillId="2" borderId="3" xfId="0" applyFont="1" applyFill="1" applyBorder="1" applyAlignment="1">
      <alignment horizontal="center" wrapText="1"/>
    </xf>
    <xf numFmtId="0" fontId="6" fillId="0" borderId="3" xfId="0" applyFont="1" applyBorder="1" applyAlignment="1" applyProtection="1">
      <alignment wrapText="1"/>
    </xf>
    <xf numFmtId="0" fontId="7" fillId="2" borderId="3" xfId="0" applyFont="1" applyFill="1" applyBorder="1" applyAlignment="1">
      <alignment horizontal="center" wrapText="1"/>
    </xf>
    <xf numFmtId="0" fontId="7" fillId="2" borderId="5" xfId="0" applyFont="1" applyFill="1" applyBorder="1" applyAlignment="1">
      <alignment horizontal="center" wrapText="1"/>
    </xf>
    <xf numFmtId="0" fontId="9" fillId="0" borderId="0" xfId="0" applyFont="1"/>
    <xf numFmtId="0" fontId="10" fillId="0" borderId="0" xfId="0" applyFont="1"/>
    <xf numFmtId="0" fontId="13" fillId="0" borderId="0" xfId="0" applyFont="1"/>
    <xf numFmtId="0" fontId="8" fillId="0" borderId="3" xfId="0" applyFont="1" applyBorder="1" applyAlignment="1" applyProtection="1">
      <alignment wrapText="1"/>
    </xf>
    <xf numFmtId="0" fontId="0" fillId="2" borderId="0" xfId="0" applyFill="1"/>
    <xf numFmtId="0" fontId="2" fillId="2" borderId="0" xfId="0" applyFont="1" applyFill="1" applyAlignment="1" applyProtection="1">
      <alignment horizontal="left"/>
    </xf>
    <xf numFmtId="0" fontId="5" fillId="2" borderId="0" xfId="0" applyFont="1" applyFill="1"/>
    <xf numFmtId="0" fontId="3" fillId="2" borderId="0" xfId="0" applyFont="1" applyFill="1" applyAlignment="1" applyProtection="1">
      <alignment horizontal="centerContinuous"/>
    </xf>
    <xf numFmtId="0" fontId="4" fillId="2" borderId="0" xfId="0" applyFont="1" applyFill="1" applyProtection="1"/>
    <xf numFmtId="0" fontId="5" fillId="2" borderId="0" xfId="0" applyFont="1" applyFill="1" applyProtection="1"/>
    <xf numFmtId="0" fontId="14" fillId="2" borderId="0" xfId="0" applyFont="1" applyFill="1"/>
    <xf numFmtId="0" fontId="5" fillId="0" borderId="0" xfId="0" applyFont="1"/>
    <xf numFmtId="0" fontId="5" fillId="2" borderId="0" xfId="0" applyFont="1" applyFill="1" applyAlignment="1">
      <alignment horizontal="left" vertical="top"/>
    </xf>
    <xf numFmtId="0" fontId="5" fillId="2" borderId="0" xfId="0" applyFont="1" applyFill="1" applyAlignment="1">
      <alignment horizontal="centerContinuous" vertical="justify"/>
    </xf>
    <xf numFmtId="0" fontId="5" fillId="0" borderId="0" xfId="0" applyFont="1" applyAlignment="1">
      <alignment vertical="top"/>
    </xf>
    <xf numFmtId="0" fontId="5" fillId="2" borderId="0" xfId="0" applyFont="1" applyFill="1" applyAlignment="1"/>
    <xf numFmtId="0" fontId="5" fillId="2" borderId="0" xfId="0" applyFont="1" applyFill="1" applyAlignment="1">
      <alignment horizontal="left" indent="7"/>
    </xf>
    <xf numFmtId="0" fontId="6" fillId="0" borderId="7" xfId="0" applyFont="1" applyBorder="1" applyAlignment="1">
      <alignment horizontal="center" wrapText="1"/>
    </xf>
    <xf numFmtId="0" fontId="6" fillId="0" borderId="2" xfId="0" applyFont="1" applyBorder="1" applyAlignment="1">
      <alignment horizontal="center" wrapText="1"/>
    </xf>
    <xf numFmtId="0" fontId="6" fillId="0" borderId="8" xfId="0" applyFont="1" applyBorder="1" applyAlignment="1">
      <alignment horizontal="center" wrapText="1"/>
    </xf>
    <xf numFmtId="0" fontId="5" fillId="2" borderId="4" xfId="0" applyFont="1" applyFill="1" applyBorder="1" applyAlignment="1">
      <alignment horizontal="center" wrapText="1"/>
    </xf>
    <xf numFmtId="0" fontId="5" fillId="0" borderId="3" xfId="0" applyFont="1" applyBorder="1" applyAlignment="1" applyProtection="1">
      <alignment vertical="center" wrapText="1"/>
    </xf>
    <xf numFmtId="164" fontId="5" fillId="0" borderId="6" xfId="0" applyNumberFormat="1" applyFont="1" applyBorder="1" applyAlignment="1" applyProtection="1">
      <alignment horizontal="center" wrapText="1"/>
      <protection locked="0"/>
    </xf>
    <xf numFmtId="0" fontId="6" fillId="0" borderId="3" xfId="0" applyFont="1" applyBorder="1" applyAlignment="1" applyProtection="1">
      <alignment horizontal="right" wrapText="1"/>
    </xf>
    <xf numFmtId="164" fontId="6" fillId="0" borderId="6" xfId="0" applyNumberFormat="1" applyFont="1" applyBorder="1" applyAlignment="1" applyProtection="1">
      <alignment horizontal="center" wrapText="1"/>
    </xf>
    <xf numFmtId="0" fontId="7" fillId="2" borderId="4" xfId="0" applyFont="1" applyFill="1" applyBorder="1" applyAlignment="1">
      <alignment horizontal="center" wrapText="1"/>
    </xf>
    <xf numFmtId="164" fontId="5" fillId="0" borderId="6" xfId="0" applyNumberFormat="1" applyFont="1" applyBorder="1" applyAlignment="1" applyProtection="1">
      <alignment horizontal="center" wrapText="1"/>
    </xf>
    <xf numFmtId="0" fontId="7" fillId="2" borderId="9" xfId="0" applyFont="1" applyFill="1" applyBorder="1" applyAlignment="1">
      <alignment horizontal="center" wrapText="1"/>
    </xf>
    <xf numFmtId="0" fontId="5" fillId="0" borderId="5" xfId="0" applyFont="1" applyBorder="1" applyAlignment="1" applyProtection="1">
      <alignment wrapText="1"/>
    </xf>
    <xf numFmtId="0" fontId="5" fillId="0" borderId="10" xfId="0" applyFont="1" applyBorder="1" applyAlignment="1">
      <alignment horizontal="center"/>
    </xf>
    <xf numFmtId="0" fontId="5" fillId="0" borderId="3" xfId="0" applyFont="1" applyBorder="1" applyAlignment="1" applyProtection="1">
      <alignment horizontal="left" wrapText="1"/>
    </xf>
    <xf numFmtId="0" fontId="6" fillId="0" borderId="3" xfId="0" applyFont="1" applyBorder="1" applyAlignment="1" applyProtection="1">
      <alignment horizontal="right"/>
    </xf>
    <xf numFmtId="0" fontId="6" fillId="0" borderId="3" xfId="0" applyFont="1" applyBorder="1" applyAlignment="1" applyProtection="1">
      <alignment horizontal="left" wrapText="1"/>
    </xf>
    <xf numFmtId="0" fontId="12" fillId="0" borderId="0" xfId="1" applyFont="1" applyFill="1" applyBorder="1" applyAlignment="1">
      <alignment horizontal="left"/>
    </xf>
    <xf numFmtId="49" fontId="5" fillId="0" borderId="0" xfId="0" applyNumberFormat="1" applyFont="1" applyFill="1" applyProtection="1"/>
    <xf numFmtId="0" fontId="7" fillId="2" borderId="0" xfId="0" applyFont="1" applyFill="1" applyProtection="1"/>
    <xf numFmtId="0" fontId="16" fillId="2" borderId="0" xfId="0" applyFont="1" applyFill="1"/>
    <xf numFmtId="49" fontId="7" fillId="2" borderId="0" xfId="0" applyNumberFormat="1" applyFont="1" applyFill="1" applyProtection="1"/>
    <xf numFmtId="0" fontId="15" fillId="0" borderId="0" xfId="2" applyFill="1"/>
    <xf numFmtId="0" fontId="4" fillId="0" borderId="0" xfId="0" applyFont="1"/>
    <xf numFmtId="0" fontId="17" fillId="0" borderId="0" xfId="0" applyFont="1" applyBorder="1"/>
    <xf numFmtId="0" fontId="4" fillId="0" borderId="0" xfId="0" applyFont="1" applyBorder="1"/>
    <xf numFmtId="0" fontId="12" fillId="0" borderId="0" xfId="1" applyFont="1" applyBorder="1"/>
    <xf numFmtId="0" fontId="15" fillId="0" borderId="0" xfId="2"/>
  </cellXfs>
  <cellStyles count="3">
    <cellStyle name="Heading 1" xfId="1" builtinId="16"/>
    <cellStyle name="Hyperlink" xfId="2" builtinId="8" customBuiltin="1"/>
    <cellStyle name="Normal" xfId="0" builtinId="0"/>
  </cellStyles>
  <dxfs count="24">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 displayName="Table1" ref="A9:D38" totalsRowShown="0" headerRowDxfId="23" headerRowBorderDxfId="22" tableBorderDxfId="21" totalsRowBorderDxfId="20">
  <autoFilter ref="A9:D38" xr:uid="{00000000-0009-0000-0100-000004000000}">
    <filterColumn colId="0" hiddenButton="1"/>
    <filterColumn colId="1" hiddenButton="1"/>
    <filterColumn colId="2" hiddenButton="1"/>
    <filterColumn colId="3" hiddenButton="1"/>
  </autoFilter>
  <tableColumns count="4">
    <tableColumn id="1" xr3:uid="{00000000-0010-0000-0000-000001000000}" name="SECTION" dataDxfId="19"/>
    <tableColumn id="2" xr3:uid="{00000000-0010-0000-0000-000002000000}" name="RATIO" dataDxfId="18"/>
    <tableColumn id="3" xr3:uid="{00000000-0010-0000-0000-000003000000}" name="INSTRUCTIONS" dataDxfId="17"/>
    <tableColumn id="4" xr3:uid="{00000000-0010-0000-0000-000004000000}" name="RESULT" dataDxfId="16"/>
  </tableColumns>
  <tableStyleInfo name="TableStyleLight13" showFirstColumn="0" showLastColumn="0" showRowStripes="1" showColumnStripes="0"/>
  <extLst>
    <ext xmlns:x14="http://schemas.microsoft.com/office/spreadsheetml/2009/9/main" uri="{504A1905-F514-4f6f-8877-14C23A59335A}">
      <x14:table altTextSummary="Worksheet to calculate the Traditional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18" displayName="Table18" ref="A9:D25" totalsRowShown="0" headerRowDxfId="15" headerRowBorderDxfId="14" tableBorderDxfId="13" totalsRowBorderDxfId="12">
  <autoFilter ref="A9:D25" xr:uid="{00000000-0009-0000-0100-000007000000}">
    <filterColumn colId="0" hiddenButton="1"/>
    <filterColumn colId="1" hiddenButton="1"/>
    <filterColumn colId="2" hiddenButton="1"/>
    <filterColumn colId="3" hiddenButton="1"/>
  </autoFilter>
  <tableColumns count="4">
    <tableColumn id="1" xr3:uid="{00000000-0010-0000-0100-000001000000}" name="SECTION" dataDxfId="11"/>
    <tableColumn id="2" xr3:uid="{00000000-0010-0000-0100-000002000000}" name="RATIO" dataDxfId="10"/>
    <tableColumn id="3" xr3:uid="{00000000-0010-0000-0100-000003000000}" name="INSTRUCTIONS" dataDxfId="9"/>
    <tableColumn id="4" xr3:uid="{00000000-0010-0000-0100-000004000000}" name="RESULT" dataDxfId="8"/>
  </tableColumns>
  <tableStyleInfo name="TableStyleLight13" showFirstColumn="0" showLastColumn="0" showRowStripes="1" showColumnStripes="0"/>
  <extLst>
    <ext xmlns:x14="http://schemas.microsoft.com/office/spreadsheetml/2009/9/main" uri="{504A1905-F514-4f6f-8877-14C23A59335A}">
      <x14:table altTextSummary="Worksheet to calculate the Traditional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Table1811" displayName="Table1811" ref="A10:D26" totalsRowShown="0" headerRowDxfId="7" headerRowBorderDxfId="6" tableBorderDxfId="5" totalsRowBorderDxfId="4">
  <autoFilter ref="A10:D26" xr:uid="{00000000-0009-0000-0100-00000A000000}">
    <filterColumn colId="0" hiddenButton="1"/>
    <filterColumn colId="1" hiddenButton="1"/>
    <filterColumn colId="2" hiddenButton="1"/>
    <filterColumn colId="3" hiddenButton="1"/>
  </autoFilter>
  <tableColumns count="4">
    <tableColumn id="1" xr3:uid="{00000000-0010-0000-0200-000001000000}" name="SECTION" dataDxfId="3"/>
    <tableColumn id="2" xr3:uid="{00000000-0010-0000-0200-000002000000}" name="RATIO" dataDxfId="2"/>
    <tableColumn id="3" xr3:uid="{00000000-0010-0000-0200-000003000000}" name="INSTRUCTIONS" dataDxfId="1"/>
    <tableColumn id="4" xr3:uid="{00000000-0010-0000-0200-000004000000}" name="RESULT" dataDxfId="0"/>
  </tableColumns>
  <tableStyleInfo name="TableStyleLight13" showFirstColumn="0" showLastColumn="0" showRowStripes="1" showColumnStripes="0"/>
  <extLst>
    <ext xmlns:x14="http://schemas.microsoft.com/office/spreadsheetml/2009/9/main" uri="{504A1905-F514-4f6f-8877-14C23A59335A}">
      <x14:table altTextSummary="Worksheet to calculate the Traditional Independent Study Ratio Calculation for County Offices of Educ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sp/eo/is/iscalc18inst.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cde.ca.gov/sp/eo/is/iscalc18inst.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www.cde.ca.gov/sp/eo/is/iscalc18inst.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1"/>
  <sheetViews>
    <sheetView tabSelected="1" zoomScaleNormal="100" workbookViewId="0"/>
  </sheetViews>
  <sheetFormatPr defaultRowHeight="14.5" x14ac:dyDescent="0.35"/>
  <cols>
    <col min="1" max="1" width="12.54296875" customWidth="1"/>
    <col min="2" max="2" width="26.54296875" customWidth="1"/>
    <col min="3" max="3" width="112.54296875" customWidth="1"/>
    <col min="4" max="4" width="11.7265625" customWidth="1"/>
  </cols>
  <sheetData>
    <row r="1" spans="1:4" s="6" customFormat="1" ht="22.5" x14ac:dyDescent="0.45">
      <c r="A1" s="39" t="s">
        <v>96</v>
      </c>
      <c r="B1"/>
      <c r="C1"/>
      <c r="D1"/>
    </row>
    <row r="2" spans="1:4" s="45" customFormat="1" ht="18" x14ac:dyDescent="0.4">
      <c r="A2" s="46" t="s">
        <v>0</v>
      </c>
      <c r="B2" s="47"/>
      <c r="C2" s="47"/>
      <c r="D2" s="47"/>
    </row>
    <row r="3" spans="1:4" ht="15.5" x14ac:dyDescent="0.35">
      <c r="A3" s="44" t="s">
        <v>99</v>
      </c>
      <c r="B3" s="12"/>
      <c r="C3" s="12"/>
      <c r="D3" s="12"/>
    </row>
    <row r="4" spans="1:4" s="17" customFormat="1" ht="15.5" x14ac:dyDescent="0.35">
      <c r="A4" s="16" t="s">
        <v>86</v>
      </c>
      <c r="B4" s="12"/>
      <c r="C4" s="12"/>
      <c r="D4" s="12"/>
    </row>
    <row r="5" spans="1:4" s="17" customFormat="1" ht="15.5" x14ac:dyDescent="0.35">
      <c r="A5" s="17" t="s">
        <v>87</v>
      </c>
    </row>
    <row r="6" spans="1:4" s="17" customFormat="1" ht="15.5" x14ac:dyDescent="0.35">
      <c r="A6" s="21" t="s">
        <v>88</v>
      </c>
      <c r="B6" s="12"/>
      <c r="C6" s="12"/>
      <c r="D6" s="12"/>
    </row>
    <row r="7" spans="1:4" s="17" customFormat="1" ht="15.5" x14ac:dyDescent="0.35">
      <c r="A7" s="21" t="s">
        <v>89</v>
      </c>
      <c r="B7" s="12"/>
      <c r="C7" s="12"/>
      <c r="D7" s="12"/>
    </row>
    <row r="8" spans="1:4" s="17" customFormat="1" ht="15.5" x14ac:dyDescent="0.35">
      <c r="A8" s="21" t="s">
        <v>90</v>
      </c>
      <c r="B8" s="12"/>
      <c r="C8" s="12"/>
      <c r="D8" s="12"/>
    </row>
    <row r="9" spans="1:4" ht="15.5" x14ac:dyDescent="0.35">
      <c r="A9" s="23" t="s">
        <v>1</v>
      </c>
      <c r="B9" s="24" t="s">
        <v>65</v>
      </c>
      <c r="C9" s="24" t="s">
        <v>2</v>
      </c>
      <c r="D9" s="25" t="s">
        <v>3</v>
      </c>
    </row>
    <row r="10" spans="1:4" ht="31" x14ac:dyDescent="0.35">
      <c r="A10" s="26" t="s">
        <v>5</v>
      </c>
      <c r="B10" s="2" t="s">
        <v>4</v>
      </c>
      <c r="C10" s="36" t="s">
        <v>73</v>
      </c>
      <c r="D10" s="28">
        <v>0</v>
      </c>
    </row>
    <row r="11" spans="1:4" ht="31" x14ac:dyDescent="0.35">
      <c r="A11" s="26" t="s">
        <v>29</v>
      </c>
      <c r="B11" s="2" t="s">
        <v>4</v>
      </c>
      <c r="C11" s="36" t="s">
        <v>74</v>
      </c>
      <c r="D11" s="28">
        <v>0</v>
      </c>
    </row>
    <row r="12" spans="1:4" ht="31" x14ac:dyDescent="0.35">
      <c r="A12" s="26" t="s">
        <v>30</v>
      </c>
      <c r="B12" s="2" t="s">
        <v>4</v>
      </c>
      <c r="C12" s="36" t="s">
        <v>31</v>
      </c>
      <c r="D12" s="28">
        <v>0</v>
      </c>
    </row>
    <row r="13" spans="1:4" ht="31" x14ac:dyDescent="0.35">
      <c r="A13" s="26" t="s">
        <v>32</v>
      </c>
      <c r="B13" s="2" t="s">
        <v>4</v>
      </c>
      <c r="C13" s="36" t="s">
        <v>33</v>
      </c>
      <c r="D13" s="28">
        <v>0</v>
      </c>
    </row>
    <row r="14" spans="1:4" ht="31" x14ac:dyDescent="0.35">
      <c r="A14" s="26" t="s">
        <v>34</v>
      </c>
      <c r="B14" s="2" t="s">
        <v>4</v>
      </c>
      <c r="C14" s="37" t="s">
        <v>69</v>
      </c>
      <c r="D14" s="30">
        <f>ROUND((D10-D11-D12-D13),1)</f>
        <v>0</v>
      </c>
    </row>
    <row r="15" spans="1:4" ht="31" x14ac:dyDescent="0.35">
      <c r="A15" s="26" t="s">
        <v>35</v>
      </c>
      <c r="B15" s="2" t="s">
        <v>4</v>
      </c>
      <c r="C15" s="36" t="s">
        <v>75</v>
      </c>
      <c r="D15" s="28">
        <v>0</v>
      </c>
    </row>
    <row r="16" spans="1:4" ht="31" x14ac:dyDescent="0.35">
      <c r="A16" s="26" t="s">
        <v>36</v>
      </c>
      <c r="B16" s="2" t="s">
        <v>4</v>
      </c>
      <c r="C16" s="36" t="s">
        <v>93</v>
      </c>
      <c r="D16" s="28">
        <v>0</v>
      </c>
    </row>
    <row r="17" spans="1:4" ht="31" x14ac:dyDescent="0.35">
      <c r="A17" s="26" t="s">
        <v>37</v>
      </c>
      <c r="B17" s="2" t="s">
        <v>4</v>
      </c>
      <c r="C17" s="36" t="s">
        <v>38</v>
      </c>
      <c r="D17" s="28">
        <v>0</v>
      </c>
    </row>
    <row r="18" spans="1:4" ht="31" x14ac:dyDescent="0.35">
      <c r="A18" s="26" t="s">
        <v>39</v>
      </c>
      <c r="B18" s="2" t="s">
        <v>4</v>
      </c>
      <c r="C18" s="36" t="s">
        <v>40</v>
      </c>
      <c r="D18" s="28">
        <v>0</v>
      </c>
    </row>
    <row r="19" spans="1:4" ht="31" x14ac:dyDescent="0.35">
      <c r="A19" s="26" t="s">
        <v>41</v>
      </c>
      <c r="B19" s="2" t="s">
        <v>4</v>
      </c>
      <c r="C19" s="36" t="s">
        <v>42</v>
      </c>
      <c r="D19" s="28">
        <v>0</v>
      </c>
    </row>
    <row r="20" spans="1:4" ht="31" x14ac:dyDescent="0.35">
      <c r="A20" s="26" t="s">
        <v>43</v>
      </c>
      <c r="B20" s="2" t="s">
        <v>4</v>
      </c>
      <c r="C20" s="29" t="s">
        <v>70</v>
      </c>
      <c r="D20" s="30">
        <f>ROUND(D15-D16-D17-D18-D19,1)</f>
        <v>0</v>
      </c>
    </row>
    <row r="21" spans="1:4" ht="31" x14ac:dyDescent="0.35">
      <c r="A21" s="26" t="s">
        <v>44</v>
      </c>
      <c r="B21" s="2" t="s">
        <v>4</v>
      </c>
      <c r="C21" s="38" t="s">
        <v>45</v>
      </c>
      <c r="D21" s="30" t="str">
        <f>IFERROR(ROUND(D14/D20,1),"0.0")</f>
        <v>0.0</v>
      </c>
    </row>
    <row r="22" spans="1:4" ht="31" x14ac:dyDescent="0.35">
      <c r="A22" s="26" t="s">
        <v>6</v>
      </c>
      <c r="B22" s="2" t="s">
        <v>64</v>
      </c>
      <c r="C22" s="1" t="s">
        <v>76</v>
      </c>
      <c r="D22" s="28">
        <v>0</v>
      </c>
    </row>
    <row r="23" spans="1:4" ht="31" x14ac:dyDescent="0.35">
      <c r="A23" s="26" t="s">
        <v>8</v>
      </c>
      <c r="B23" s="2" t="s">
        <v>64</v>
      </c>
      <c r="C23" s="1" t="s">
        <v>58</v>
      </c>
      <c r="D23" s="28">
        <v>0</v>
      </c>
    </row>
    <row r="24" spans="1:4" ht="31" x14ac:dyDescent="0.35">
      <c r="A24" s="26" t="s">
        <v>10</v>
      </c>
      <c r="B24" s="2" t="s">
        <v>64</v>
      </c>
      <c r="C24" s="1" t="s">
        <v>77</v>
      </c>
      <c r="D24" s="28">
        <v>0</v>
      </c>
    </row>
    <row r="25" spans="1:4" ht="31" x14ac:dyDescent="0.35">
      <c r="A25" s="26" t="s">
        <v>11</v>
      </c>
      <c r="B25" s="2" t="s">
        <v>64</v>
      </c>
      <c r="C25" s="1" t="s">
        <v>78</v>
      </c>
      <c r="D25" s="28">
        <v>0</v>
      </c>
    </row>
    <row r="26" spans="1:4" ht="31" x14ac:dyDescent="0.35">
      <c r="A26" s="26" t="s">
        <v>46</v>
      </c>
      <c r="B26" s="2" t="s">
        <v>64</v>
      </c>
      <c r="C26" s="29" t="s">
        <v>71</v>
      </c>
      <c r="D26" s="30">
        <f>ROUND(D22-D23-D24-D25,1)</f>
        <v>0</v>
      </c>
    </row>
    <row r="27" spans="1:4" ht="31" x14ac:dyDescent="0.35">
      <c r="A27" s="26" t="s">
        <v>12</v>
      </c>
      <c r="B27" s="2" t="s">
        <v>64</v>
      </c>
      <c r="C27" s="1" t="s">
        <v>51</v>
      </c>
      <c r="D27" s="28">
        <v>0</v>
      </c>
    </row>
    <row r="28" spans="1:4" ht="31" x14ac:dyDescent="0.35">
      <c r="A28" s="26" t="s">
        <v>13</v>
      </c>
      <c r="B28" s="2" t="s">
        <v>64</v>
      </c>
      <c r="C28" s="1" t="s">
        <v>52</v>
      </c>
      <c r="D28" s="28">
        <v>0</v>
      </c>
    </row>
    <row r="29" spans="1:4" ht="31" x14ac:dyDescent="0.35">
      <c r="A29" s="26" t="s">
        <v>15</v>
      </c>
      <c r="B29" s="2" t="s">
        <v>64</v>
      </c>
      <c r="C29" s="1" t="s">
        <v>53</v>
      </c>
      <c r="D29" s="28">
        <v>0</v>
      </c>
    </row>
    <row r="30" spans="1:4" ht="31" x14ac:dyDescent="0.35">
      <c r="A30" s="26" t="s">
        <v>16</v>
      </c>
      <c r="B30" s="2" t="s">
        <v>64</v>
      </c>
      <c r="C30" s="1" t="s">
        <v>54</v>
      </c>
      <c r="D30" s="28">
        <v>0</v>
      </c>
    </row>
    <row r="31" spans="1:4" ht="31" x14ac:dyDescent="0.35">
      <c r="A31" s="26" t="s">
        <v>17</v>
      </c>
      <c r="B31" s="2" t="s">
        <v>64</v>
      </c>
      <c r="C31" s="1" t="s">
        <v>42</v>
      </c>
      <c r="D31" s="28">
        <v>0</v>
      </c>
    </row>
    <row r="32" spans="1:4" ht="31" x14ac:dyDescent="0.35">
      <c r="A32" s="26" t="s">
        <v>47</v>
      </c>
      <c r="B32" s="2" t="s">
        <v>64</v>
      </c>
      <c r="C32" s="3" t="s">
        <v>72</v>
      </c>
      <c r="D32" s="30">
        <f>ROUND(D27-D28-D29-D30-D31,1)</f>
        <v>0</v>
      </c>
    </row>
    <row r="33" spans="1:4" ht="31" x14ac:dyDescent="0.35">
      <c r="A33" s="26" t="s">
        <v>18</v>
      </c>
      <c r="B33" s="2" t="s">
        <v>64</v>
      </c>
      <c r="C33" s="3" t="s">
        <v>19</v>
      </c>
      <c r="D33" s="30" t="str">
        <f>IFERROR(ROUND(D26/D32,1),"0.0")</f>
        <v>0.0</v>
      </c>
    </row>
    <row r="34" spans="1:4" ht="21.75" customHeight="1" x14ac:dyDescent="0.35">
      <c r="A34" s="31" t="s">
        <v>21</v>
      </c>
      <c r="B34" s="4" t="s">
        <v>20</v>
      </c>
      <c r="C34" s="1" t="s">
        <v>55</v>
      </c>
      <c r="D34" s="32">
        <f>IF(D21&gt;=D33, D26,"N/A")</f>
        <v>0</v>
      </c>
    </row>
    <row r="35" spans="1:4" ht="31" x14ac:dyDescent="0.35">
      <c r="A35" s="31" t="s">
        <v>22</v>
      </c>
      <c r="B35" s="4" t="s">
        <v>20</v>
      </c>
      <c r="C35" s="1" t="s">
        <v>48</v>
      </c>
      <c r="D35" s="32" t="str">
        <f>IF(D21&lt;D33,D33-D21, "N/A")</f>
        <v>N/A</v>
      </c>
    </row>
    <row r="36" spans="1:4" ht="31" x14ac:dyDescent="0.35">
      <c r="A36" s="31" t="s">
        <v>49</v>
      </c>
      <c r="B36" s="4" t="s">
        <v>20</v>
      </c>
      <c r="C36" s="1" t="s">
        <v>50</v>
      </c>
      <c r="D36" s="32">
        <f>D32</f>
        <v>0</v>
      </c>
    </row>
    <row r="37" spans="1:4" ht="31" x14ac:dyDescent="0.35">
      <c r="A37" s="31" t="s">
        <v>24</v>
      </c>
      <c r="B37" s="4" t="s">
        <v>20</v>
      </c>
      <c r="C37" s="3" t="s">
        <v>56</v>
      </c>
      <c r="D37" s="30" t="str">
        <f>IF(D35="N/A","N/A",ROUND(D35*D32,1))</f>
        <v>N/A</v>
      </c>
    </row>
    <row r="38" spans="1:4" ht="94.5" customHeight="1" x14ac:dyDescent="0.35">
      <c r="A38" s="33" t="s">
        <v>26</v>
      </c>
      <c r="B38" s="5" t="s">
        <v>25</v>
      </c>
      <c r="C38" s="34" t="s">
        <v>79</v>
      </c>
      <c r="D38" s="35" t="s">
        <v>85</v>
      </c>
    </row>
    <row r="39" spans="1:4" ht="15.5" x14ac:dyDescent="0.35">
      <c r="A39" s="41" t="s">
        <v>27</v>
      </c>
      <c r="B39" s="41"/>
      <c r="C39" s="42"/>
      <c r="D39" s="42"/>
    </row>
    <row r="40" spans="1:4" ht="15.5" x14ac:dyDescent="0.35">
      <c r="A40" s="41" t="s">
        <v>28</v>
      </c>
      <c r="B40" s="41"/>
      <c r="C40" s="42"/>
      <c r="D40" s="42"/>
    </row>
    <row r="41" spans="1:4" ht="15.5" x14ac:dyDescent="0.35">
      <c r="A41" s="43" t="s">
        <v>95</v>
      </c>
      <c r="B41" s="41"/>
      <c r="C41" s="42"/>
      <c r="D41" s="42"/>
    </row>
  </sheetData>
  <sheetProtection algorithmName="SHA-512" hashValue="Q2+9Lv1j5mNJ5xEMML2VO3faFshghOkLBhdUjBFhlxWntCbe9Y8H2xEynSsU93xbRk5aDDNgav4fHXhnRm1ung==" saltValue="dCk/hOwc4mA8HmEuIKJYHQ==" spinCount="100000" sheet="1" objects="1" scenarios="1"/>
  <dataValidations count="1">
    <dataValidation type="custom" allowBlank="1" showErrorMessage="1" errorTitle="Error" error="Only numeric values with one decimal place allowed." sqref="D10:D13 D15:D19 D27:D31 D22:D25" xr:uid="{00000000-0002-0000-0000-000000000000}">
      <formula1>IF(ISNUMBER(D10),IF(ISERR(FIND(".",D10,1)),0,LEN(D10)-FIND(".",D10,1))&lt;2,FALSE)</formula1>
    </dataValidation>
  </dataValidations>
  <hyperlinks>
    <hyperlink ref="A3" r:id="rId1" tooltip="Traditional IS Ratio Calculations Instructions" xr:uid="{00000000-0004-0000-0000-000000000000}"/>
  </hyperlinks>
  <printOptions horizontalCentered="1"/>
  <pageMargins left="0.5" right="0.5" top="0.5" bottom="0.5" header="0.3" footer="0.3"/>
  <pageSetup scale="65"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zoomScaleNormal="100" workbookViewId="0"/>
  </sheetViews>
  <sheetFormatPr defaultRowHeight="14.5" x14ac:dyDescent="0.35"/>
  <cols>
    <col min="1" max="1" width="12.54296875" customWidth="1"/>
    <col min="2" max="2" width="26.54296875" customWidth="1"/>
    <col min="3" max="3" width="112.54296875" customWidth="1"/>
    <col min="4" max="4" width="11.7265625" customWidth="1"/>
  </cols>
  <sheetData>
    <row r="1" spans="1:4" ht="20" x14ac:dyDescent="0.4">
      <c r="A1" s="48" t="s">
        <v>97</v>
      </c>
    </row>
    <row r="2" spans="1:4" ht="15.5" x14ac:dyDescent="0.35">
      <c r="A2" s="11" t="s">
        <v>0</v>
      </c>
      <c r="B2" s="10"/>
      <c r="C2" s="10"/>
      <c r="D2" s="10"/>
    </row>
    <row r="3" spans="1:4" ht="15.5" x14ac:dyDescent="0.35">
      <c r="A3" s="49" t="s">
        <v>99</v>
      </c>
    </row>
    <row r="4" spans="1:4" s="17" customFormat="1" ht="15.5" x14ac:dyDescent="0.35">
      <c r="A4" s="16" t="s">
        <v>86</v>
      </c>
      <c r="B4" s="12"/>
      <c r="C4" s="12"/>
      <c r="D4" s="12"/>
    </row>
    <row r="5" spans="1:4" s="17" customFormat="1" ht="15.5" x14ac:dyDescent="0.35">
      <c r="A5" s="17" t="s">
        <v>91</v>
      </c>
    </row>
    <row r="6" spans="1:4" s="17" customFormat="1" ht="15.5" x14ac:dyDescent="0.35">
      <c r="A6" s="21" t="s">
        <v>88</v>
      </c>
      <c r="B6" s="12"/>
      <c r="C6" s="12"/>
      <c r="D6" s="12"/>
    </row>
    <row r="7" spans="1:4" s="17" customFormat="1" ht="15.5" x14ac:dyDescent="0.35">
      <c r="A7" s="21" t="s">
        <v>89</v>
      </c>
      <c r="B7" s="12"/>
      <c r="C7" s="12"/>
      <c r="D7" s="12"/>
    </row>
    <row r="8" spans="1:4" s="17" customFormat="1" ht="15.5" x14ac:dyDescent="0.35">
      <c r="A8" s="21" t="s">
        <v>90</v>
      </c>
      <c r="B8" s="12"/>
      <c r="C8" s="12"/>
      <c r="D8" s="12"/>
    </row>
    <row r="9" spans="1:4" ht="15.5" x14ac:dyDescent="0.35">
      <c r="A9" s="23" t="s">
        <v>1</v>
      </c>
      <c r="B9" s="24" t="s">
        <v>65</v>
      </c>
      <c r="C9" s="24" t="s">
        <v>2</v>
      </c>
      <c r="D9" s="25" t="s">
        <v>3</v>
      </c>
    </row>
    <row r="10" spans="1:4" ht="46.5" x14ac:dyDescent="0.35">
      <c r="A10" s="26" t="s">
        <v>5</v>
      </c>
      <c r="B10" s="2" t="s">
        <v>4</v>
      </c>
      <c r="C10" s="1" t="s">
        <v>80</v>
      </c>
      <c r="D10" s="28">
        <v>0</v>
      </c>
    </row>
    <row r="11" spans="1:4" ht="46.5" x14ac:dyDescent="0.35">
      <c r="A11" s="26" t="s">
        <v>6</v>
      </c>
      <c r="B11" s="2" t="s">
        <v>64</v>
      </c>
      <c r="C11" s="1" t="s">
        <v>57</v>
      </c>
      <c r="D11" s="28">
        <v>0</v>
      </c>
    </row>
    <row r="12" spans="1:4" ht="31" x14ac:dyDescent="0.35">
      <c r="A12" s="26" t="s">
        <v>8</v>
      </c>
      <c r="B12" s="2" t="s">
        <v>64</v>
      </c>
      <c r="C12" s="1" t="s">
        <v>58</v>
      </c>
      <c r="D12" s="28">
        <v>0</v>
      </c>
    </row>
    <row r="13" spans="1:4" ht="46.5" x14ac:dyDescent="0.35">
      <c r="A13" s="26" t="s">
        <v>10</v>
      </c>
      <c r="B13" s="2" t="s">
        <v>64</v>
      </c>
      <c r="C13" s="1" t="s">
        <v>59</v>
      </c>
      <c r="D13" s="28">
        <v>0</v>
      </c>
    </row>
    <row r="14" spans="1:4" ht="31" x14ac:dyDescent="0.35">
      <c r="A14" s="26" t="s">
        <v>11</v>
      </c>
      <c r="B14" s="2" t="s">
        <v>64</v>
      </c>
      <c r="C14" s="29" t="s">
        <v>67</v>
      </c>
      <c r="D14" s="30">
        <f>ROUND(D11-D12-D13,1)</f>
        <v>0</v>
      </c>
    </row>
    <row r="15" spans="1:4" ht="31" x14ac:dyDescent="0.35">
      <c r="A15" s="26" t="s">
        <v>12</v>
      </c>
      <c r="B15" s="2" t="s">
        <v>64</v>
      </c>
      <c r="C15" s="1" t="s">
        <v>51</v>
      </c>
      <c r="D15" s="28">
        <v>0</v>
      </c>
    </row>
    <row r="16" spans="1:4" ht="31" x14ac:dyDescent="0.35">
      <c r="A16" s="26" t="s">
        <v>13</v>
      </c>
      <c r="B16" s="2" t="s">
        <v>64</v>
      </c>
      <c r="C16" s="1" t="s">
        <v>52</v>
      </c>
      <c r="D16" s="28">
        <v>0</v>
      </c>
    </row>
    <row r="17" spans="1:4" ht="31" x14ac:dyDescent="0.35">
      <c r="A17" s="26" t="s">
        <v>15</v>
      </c>
      <c r="B17" s="2" t="s">
        <v>64</v>
      </c>
      <c r="C17" s="1" t="s">
        <v>53</v>
      </c>
      <c r="D17" s="28">
        <v>0</v>
      </c>
    </row>
    <row r="18" spans="1:4" ht="31" x14ac:dyDescent="0.35">
      <c r="A18" s="26" t="s">
        <v>16</v>
      </c>
      <c r="B18" s="2" t="s">
        <v>64</v>
      </c>
      <c r="C18" s="1" t="s">
        <v>42</v>
      </c>
      <c r="D18" s="28">
        <v>0</v>
      </c>
    </row>
    <row r="19" spans="1:4" ht="31" x14ac:dyDescent="0.35">
      <c r="A19" s="26" t="s">
        <v>17</v>
      </c>
      <c r="B19" s="2" t="s">
        <v>64</v>
      </c>
      <c r="C19" s="9" t="s">
        <v>68</v>
      </c>
      <c r="D19" s="30">
        <f>ROUND(D15-D16-D17-D18,1)</f>
        <v>0</v>
      </c>
    </row>
    <row r="20" spans="1:4" ht="31" x14ac:dyDescent="0.35">
      <c r="A20" s="26" t="s">
        <v>18</v>
      </c>
      <c r="B20" s="2" t="s">
        <v>64</v>
      </c>
      <c r="C20" s="3" t="s">
        <v>19</v>
      </c>
      <c r="D20" s="30" t="str">
        <f>IFERROR(ROUND(D14/D19,1),"0.0")</f>
        <v>0.0</v>
      </c>
    </row>
    <row r="21" spans="1:4" ht="36" customHeight="1" x14ac:dyDescent="0.35">
      <c r="A21" s="31" t="s">
        <v>21</v>
      </c>
      <c r="B21" s="4" t="s">
        <v>20</v>
      </c>
      <c r="C21" s="1" t="s">
        <v>60</v>
      </c>
      <c r="D21" s="32" t="str">
        <f>IF(D10&gt;=D20,D14,"N/A")</f>
        <v>N/A</v>
      </c>
    </row>
    <row r="22" spans="1:4" ht="35.25" customHeight="1" x14ac:dyDescent="0.35">
      <c r="A22" s="31" t="s">
        <v>22</v>
      </c>
      <c r="B22" s="4" t="s">
        <v>20</v>
      </c>
      <c r="C22" s="1" t="s">
        <v>23</v>
      </c>
      <c r="D22" s="32">
        <f>IF(D10&lt;D20,D20-D10,"N/A")</f>
        <v>0</v>
      </c>
    </row>
    <row r="23" spans="1:4" ht="31" x14ac:dyDescent="0.35">
      <c r="A23" s="31" t="s">
        <v>49</v>
      </c>
      <c r="B23" s="4" t="s">
        <v>20</v>
      </c>
      <c r="C23" s="1" t="s">
        <v>50</v>
      </c>
      <c r="D23" s="32">
        <f>D19</f>
        <v>0</v>
      </c>
    </row>
    <row r="24" spans="1:4" ht="31" x14ac:dyDescent="0.35">
      <c r="A24" s="31" t="s">
        <v>24</v>
      </c>
      <c r="B24" s="4" t="s">
        <v>20</v>
      </c>
      <c r="C24" s="3" t="s">
        <v>56</v>
      </c>
      <c r="D24" s="30">
        <f>IF(D22="N/A","N/A",ROUND(D22*D19,1))</f>
        <v>0</v>
      </c>
    </row>
    <row r="25" spans="1:4" ht="93" x14ac:dyDescent="0.35">
      <c r="A25" s="33" t="s">
        <v>26</v>
      </c>
      <c r="B25" s="5" t="s">
        <v>25</v>
      </c>
      <c r="C25" s="34" t="s">
        <v>81</v>
      </c>
      <c r="D25" s="35" t="s">
        <v>85</v>
      </c>
    </row>
    <row r="26" spans="1:4" ht="15.5" x14ac:dyDescent="0.35">
      <c r="A26" s="15" t="s">
        <v>27</v>
      </c>
      <c r="B26" s="15"/>
      <c r="C26" s="10"/>
      <c r="D26" s="10"/>
    </row>
    <row r="27" spans="1:4" ht="15.5" x14ac:dyDescent="0.35">
      <c r="A27" s="15" t="s">
        <v>28</v>
      </c>
      <c r="B27" s="15"/>
      <c r="C27" s="10"/>
      <c r="D27" s="10"/>
    </row>
    <row r="28" spans="1:4" ht="15.5" x14ac:dyDescent="0.35">
      <c r="A28" s="40" t="s">
        <v>95</v>
      </c>
      <c r="B28" s="15"/>
      <c r="C28" s="10"/>
      <c r="D28" s="10"/>
    </row>
    <row r="29" spans="1:4" ht="15.5" x14ac:dyDescent="0.35">
      <c r="A29" s="7"/>
      <c r="B29" s="7"/>
    </row>
  </sheetData>
  <sheetProtection algorithmName="SHA-512" hashValue="bFbYdUJ/WHG7B+r1JAf+/BBGo2Ord6V/vywOTRq/6dNQW039s/pHuUjWNZPwtkJ94GeWLnXqKlzbNHF5Xdw6kg==" saltValue="HoSsM6yIbbSBKRC/P3/cBw==" spinCount="100000" sheet="1" objects="1" scenarios="1"/>
  <dataValidations count="1">
    <dataValidation type="custom" allowBlank="1" showErrorMessage="1" errorTitle="Error" error="Only numeric values with one decimal place allowed." sqref="D10 D11:D13 D15:D18" xr:uid="{00000000-0002-0000-0100-000000000000}">
      <formula1>IF(ISNUMBER(D10),IF(ISERR(FIND(".",D10,1)),0,LEN(D10)-FIND(".",D10,1))&lt;2,FALSE)</formula1>
    </dataValidation>
  </dataValidations>
  <hyperlinks>
    <hyperlink ref="A3" r:id="rId1" tooltip="Traditional IS Ratio Calculations Instructions" xr:uid="{00000000-0004-0000-0100-000000000000}"/>
  </hyperlinks>
  <printOptions horizontalCentered="1"/>
  <pageMargins left="0.5" right="0.5" top="0.5" bottom="0.5" header="0.3" footer="0.3"/>
  <pageSetup scale="65"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9"/>
  <sheetViews>
    <sheetView zoomScaleNormal="100" workbookViewId="0"/>
  </sheetViews>
  <sheetFormatPr defaultRowHeight="14.5" x14ac:dyDescent="0.35"/>
  <cols>
    <col min="1" max="1" width="12.54296875" customWidth="1"/>
    <col min="2" max="2" width="26.54296875" customWidth="1"/>
    <col min="3" max="3" width="112.54296875" customWidth="1"/>
    <col min="4" max="4" width="11.7265625" customWidth="1"/>
  </cols>
  <sheetData>
    <row r="1" spans="1:5" s="8" customFormat="1" ht="20" x14ac:dyDescent="0.4">
      <c r="A1" s="39" t="s">
        <v>98</v>
      </c>
      <c r="B1"/>
      <c r="C1"/>
      <c r="D1"/>
      <c r="E1"/>
    </row>
    <row r="2" spans="1:5" ht="20" x14ac:dyDescent="0.4">
      <c r="A2" s="11" t="s">
        <v>0</v>
      </c>
      <c r="B2" s="13"/>
      <c r="C2" s="13"/>
      <c r="D2" s="14"/>
    </row>
    <row r="3" spans="1:5" ht="15.5" x14ac:dyDescent="0.35">
      <c r="A3" s="44" t="s">
        <v>99</v>
      </c>
      <c r="B3" s="12"/>
      <c r="C3" s="12"/>
      <c r="D3" s="12"/>
    </row>
    <row r="4" spans="1:5" s="17" customFormat="1" ht="15.5" x14ac:dyDescent="0.35">
      <c r="A4" s="16" t="s">
        <v>86</v>
      </c>
      <c r="B4" s="12"/>
      <c r="C4" s="12"/>
      <c r="D4" s="12"/>
    </row>
    <row r="5" spans="1:5" s="20" customFormat="1" ht="15.5" x14ac:dyDescent="0.35">
      <c r="A5" s="18" t="s">
        <v>91</v>
      </c>
      <c r="B5" s="19"/>
      <c r="C5" s="19"/>
      <c r="D5" s="19"/>
    </row>
    <row r="6" spans="1:5" s="17" customFormat="1" ht="15.5" x14ac:dyDescent="0.35">
      <c r="A6" s="21" t="s">
        <v>88</v>
      </c>
      <c r="B6" s="12"/>
      <c r="C6" s="12"/>
      <c r="D6" s="12"/>
    </row>
    <row r="7" spans="1:5" s="17" customFormat="1" ht="15.5" x14ac:dyDescent="0.35">
      <c r="A7" s="22" t="s">
        <v>92</v>
      </c>
      <c r="B7" s="12"/>
      <c r="C7" s="12"/>
      <c r="D7" s="12"/>
    </row>
    <row r="8" spans="1:5" s="17" customFormat="1" ht="15.5" x14ac:dyDescent="0.35">
      <c r="A8" s="21" t="s">
        <v>89</v>
      </c>
      <c r="B8" s="12"/>
      <c r="C8" s="12"/>
      <c r="D8" s="12"/>
    </row>
    <row r="9" spans="1:5" s="17" customFormat="1" ht="15.5" x14ac:dyDescent="0.35">
      <c r="A9" s="21" t="s">
        <v>90</v>
      </c>
      <c r="B9" s="12"/>
      <c r="C9" s="12"/>
      <c r="D9" s="12"/>
    </row>
    <row r="10" spans="1:5" ht="15.5" x14ac:dyDescent="0.35">
      <c r="A10" s="23" t="s">
        <v>1</v>
      </c>
      <c r="B10" s="24" t="s">
        <v>65</v>
      </c>
      <c r="C10" s="24" t="s">
        <v>2</v>
      </c>
      <c r="D10" s="25" t="s">
        <v>3</v>
      </c>
    </row>
    <row r="11" spans="1:5" ht="55.5" customHeight="1" x14ac:dyDescent="0.35">
      <c r="A11" s="26" t="s">
        <v>5</v>
      </c>
      <c r="B11" s="2" t="s">
        <v>4</v>
      </c>
      <c r="C11" s="27" t="s">
        <v>82</v>
      </c>
      <c r="D11" s="28">
        <v>0</v>
      </c>
    </row>
    <row r="12" spans="1:5" ht="31" x14ac:dyDescent="0.35">
      <c r="A12" s="26" t="s">
        <v>6</v>
      </c>
      <c r="B12" s="2" t="s">
        <v>64</v>
      </c>
      <c r="C12" s="1" t="s">
        <v>7</v>
      </c>
      <c r="D12" s="28">
        <v>0</v>
      </c>
    </row>
    <row r="13" spans="1:5" ht="31" x14ac:dyDescent="0.35">
      <c r="A13" s="26" t="s">
        <v>8</v>
      </c>
      <c r="B13" s="2" t="s">
        <v>64</v>
      </c>
      <c r="C13" s="1" t="s">
        <v>9</v>
      </c>
      <c r="D13" s="28">
        <v>0</v>
      </c>
    </row>
    <row r="14" spans="1:5" ht="31" x14ac:dyDescent="0.35">
      <c r="A14" s="26" t="s">
        <v>10</v>
      </c>
      <c r="B14" s="2" t="s">
        <v>64</v>
      </c>
      <c r="C14" s="1" t="s">
        <v>83</v>
      </c>
      <c r="D14" s="28">
        <v>0</v>
      </c>
    </row>
    <row r="15" spans="1:5" ht="31" x14ac:dyDescent="0.35">
      <c r="A15" s="26" t="s">
        <v>11</v>
      </c>
      <c r="B15" s="2" t="s">
        <v>64</v>
      </c>
      <c r="C15" s="29" t="s">
        <v>66</v>
      </c>
      <c r="D15" s="30">
        <f>ROUND(D12-D13-D14,1)</f>
        <v>0</v>
      </c>
    </row>
    <row r="16" spans="1:5" ht="31" x14ac:dyDescent="0.35">
      <c r="A16" s="26" t="s">
        <v>12</v>
      </c>
      <c r="B16" s="2" t="s">
        <v>64</v>
      </c>
      <c r="C16" s="1" t="s">
        <v>61</v>
      </c>
      <c r="D16" s="28">
        <v>0</v>
      </c>
    </row>
    <row r="17" spans="1:4" ht="46.5" x14ac:dyDescent="0.35">
      <c r="A17" s="26" t="s">
        <v>13</v>
      </c>
      <c r="B17" s="2" t="s">
        <v>64</v>
      </c>
      <c r="C17" s="1" t="s">
        <v>14</v>
      </c>
      <c r="D17" s="28">
        <v>0</v>
      </c>
    </row>
    <row r="18" spans="1:4" ht="31" x14ac:dyDescent="0.35">
      <c r="A18" s="26" t="s">
        <v>15</v>
      </c>
      <c r="B18" s="2" t="s">
        <v>64</v>
      </c>
      <c r="C18" s="1" t="s">
        <v>62</v>
      </c>
      <c r="D18" s="28">
        <v>0</v>
      </c>
    </row>
    <row r="19" spans="1:4" ht="31" x14ac:dyDescent="0.35">
      <c r="A19" s="26" t="s">
        <v>16</v>
      </c>
      <c r="B19" s="2" t="s">
        <v>64</v>
      </c>
      <c r="C19" s="1" t="s">
        <v>84</v>
      </c>
      <c r="D19" s="28">
        <v>0</v>
      </c>
    </row>
    <row r="20" spans="1:4" ht="31" x14ac:dyDescent="0.35">
      <c r="A20" s="26" t="s">
        <v>17</v>
      </c>
      <c r="B20" s="2" t="s">
        <v>64</v>
      </c>
      <c r="C20" s="1" t="s">
        <v>63</v>
      </c>
      <c r="D20" s="30">
        <f>ROUND(D16-D17-D18-D19,1)</f>
        <v>0</v>
      </c>
    </row>
    <row r="21" spans="1:4" ht="31" x14ac:dyDescent="0.35">
      <c r="A21" s="26" t="s">
        <v>18</v>
      </c>
      <c r="B21" s="2" t="s">
        <v>64</v>
      </c>
      <c r="C21" s="3" t="s">
        <v>19</v>
      </c>
      <c r="D21" s="30" t="str">
        <f>IFERROR(ROUND(D15/D20,1),"0.0")</f>
        <v>0.0</v>
      </c>
    </row>
    <row r="22" spans="1:4" ht="15.5" x14ac:dyDescent="0.35">
      <c r="A22" s="31" t="s">
        <v>21</v>
      </c>
      <c r="B22" s="4" t="s">
        <v>20</v>
      </c>
      <c r="C22" s="1" t="s">
        <v>60</v>
      </c>
      <c r="D22" s="32" t="str">
        <f>IF(D11&gt;=D21,D15,"N/A")</f>
        <v>N/A</v>
      </c>
    </row>
    <row r="23" spans="1:4" ht="31" x14ac:dyDescent="0.35">
      <c r="A23" s="31" t="s">
        <v>22</v>
      </c>
      <c r="B23" s="4" t="s">
        <v>20</v>
      </c>
      <c r="C23" s="1" t="s">
        <v>23</v>
      </c>
      <c r="D23" s="32">
        <f>IF(D11&lt;D21,D21-D11,"N/A")</f>
        <v>0</v>
      </c>
    </row>
    <row r="24" spans="1:4" ht="31" x14ac:dyDescent="0.35">
      <c r="A24" s="31" t="s">
        <v>49</v>
      </c>
      <c r="B24" s="4" t="s">
        <v>20</v>
      </c>
      <c r="C24" s="1" t="s">
        <v>50</v>
      </c>
      <c r="D24" s="32">
        <f>D20</f>
        <v>0</v>
      </c>
    </row>
    <row r="25" spans="1:4" ht="31" x14ac:dyDescent="0.35">
      <c r="A25" s="31" t="s">
        <v>24</v>
      </c>
      <c r="B25" s="4" t="s">
        <v>20</v>
      </c>
      <c r="C25" s="3" t="s">
        <v>56</v>
      </c>
      <c r="D25" s="30">
        <f>IF(D23="N/A","N/A",ROUND(D23*D20,1))</f>
        <v>0</v>
      </c>
    </row>
    <row r="26" spans="1:4" ht="93" x14ac:dyDescent="0.35">
      <c r="A26" s="33" t="s">
        <v>26</v>
      </c>
      <c r="B26" s="5" t="s">
        <v>25</v>
      </c>
      <c r="C26" s="34" t="s">
        <v>94</v>
      </c>
      <c r="D26" s="35" t="s">
        <v>85</v>
      </c>
    </row>
    <row r="27" spans="1:4" ht="15.5" x14ac:dyDescent="0.35">
      <c r="A27" s="15" t="s">
        <v>27</v>
      </c>
      <c r="B27" s="15"/>
      <c r="C27" s="10"/>
      <c r="D27" s="10"/>
    </row>
    <row r="28" spans="1:4" ht="15.5" x14ac:dyDescent="0.35">
      <c r="A28" s="15" t="s">
        <v>28</v>
      </c>
      <c r="B28" s="15"/>
      <c r="C28" s="10"/>
      <c r="D28" s="10"/>
    </row>
    <row r="29" spans="1:4" ht="15.5" x14ac:dyDescent="0.35">
      <c r="A29" s="40" t="s">
        <v>95</v>
      </c>
      <c r="B29" s="15"/>
      <c r="C29" s="10"/>
      <c r="D29" s="10"/>
    </row>
  </sheetData>
  <sheetProtection algorithmName="SHA-512" hashValue="Ei1YC4vSv0P27XLxH2ufrhHSKXzEIhjrQ9z/kvtxnJPOMRzSfPPrVCb+se85jcpSwa1y10kI9+B2B6j/++NbSw==" saltValue="YOA+1FqJ5s9JsqH8UijSZw==" spinCount="100000" sheet="1" objects="1" scenarios="1"/>
  <dataValidations count="1">
    <dataValidation type="custom" allowBlank="1" showErrorMessage="1" errorTitle="Error" error="Only numeric values with one decimal place allowed." sqref="D11 D12:D14 D16:D19" xr:uid="{00000000-0002-0000-0200-000000000000}">
      <formula1>IF(ISNUMBER(D11),IF(ISERR(FIND(".",D11,1)),0,LEN(D11)-FIND(".",D11,1))&lt;2,FALSE)</formula1>
    </dataValidation>
  </dataValidations>
  <hyperlinks>
    <hyperlink ref="A3" r:id="rId1" tooltip="Traditional IS Ratio Calculations Instructions" xr:uid="{00000000-0004-0000-0200-000000000000}"/>
  </hyperlinks>
  <printOptions horizontalCentered="1"/>
  <pageMargins left="0.7" right="0.7" top="0.75" bottom="0.75" header="0.3" footer="0.3"/>
  <pageSetup scale="64"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vt:lpstr>
      <vt:lpstr>COE</vt:lpstr>
      <vt:lpstr>Charter</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Spreadsheet for Traditional IS 2018–19 - Independent Study (CA Dept of Education)</dc:title>
  <dc:subject>Calculation Spreadsheet for Traditional Independent Study 2018–19.</dc:subject>
  <dc:creator>CA Dept of Education</dc:creator>
  <cp:lastModifiedBy>Taylor Uda</cp:lastModifiedBy>
  <cp:lastPrinted>2019-04-09T22:08:42Z</cp:lastPrinted>
  <dcterms:created xsi:type="dcterms:W3CDTF">2018-02-07T19:05:52Z</dcterms:created>
  <dcterms:modified xsi:type="dcterms:W3CDTF">2022-03-15T15:57:43Z</dcterms:modified>
</cp:coreProperties>
</file>