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turner\AppData\Local\Adobe\Contribute 6.5\en_US\Sites\Site1\sp\eo\is\documents\"/>
    </mc:Choice>
  </mc:AlternateContent>
  <xr:revisionPtr revIDLastSave="0" documentId="13_ncr:1_{F73F43EE-989B-44F9-8166-19D98F799DDE}" xr6:coauthVersionLast="40" xr6:coauthVersionMax="47" xr10:uidLastSave="{00000000-0000-0000-0000-000000000000}"/>
  <bookViews>
    <workbookView xWindow="-110" yWindow="-110" windowWidth="19420" windowHeight="10420" xr2:uid="{D3AAA0DA-C14E-48B3-8634-B709DEECFF73}"/>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4" i="3" s="1"/>
  <c r="D15" i="3"/>
  <c r="D21" i="3" s="1"/>
  <c r="D23" i="2"/>
  <c r="D19" i="2"/>
  <c r="D14" i="2"/>
  <c r="D20" i="2" s="1"/>
  <c r="D22" i="3" l="1"/>
  <c r="D23" i="3"/>
  <c r="D25" i="3" s="1"/>
  <c r="D22" i="2"/>
  <c r="D24" i="2" s="1"/>
  <c r="D21" i="2"/>
  <c r="D32" i="1"/>
  <c r="D36" i="1" s="1"/>
  <c r="D26" i="1"/>
  <c r="D33" i="1" s="1"/>
  <c r="D20" i="1"/>
  <c r="D14" i="1"/>
  <c r="D21" i="1" l="1"/>
  <c r="D35" i="1" s="1"/>
  <c r="D37" i="1" s="1"/>
  <c r="D34" i="1"/>
</calcChain>
</file>

<file path=xl/sharedStrings.xml><?xml version="1.0" encoding="utf-8"?>
<sst xmlns="http://schemas.openxmlformats.org/spreadsheetml/2006/main" count="232" uniqueCount="105">
  <si>
    <t>Note: Refer to instructions for more detail (link below). For Steps 1 and 2 enter positive numbers only.</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</si>
  <si>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</si>
  <si>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</si>
  <si>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</si>
  <si>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</si>
  <si>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</si>
  <si>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</si>
  <si>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</si>
  <si>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</si>
  <si>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</si>
  <si>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</si>
  <si>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</si>
  <si>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</si>
  <si>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</si>
  <si>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</si>
  <si>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</si>
  <si>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</si>
  <si>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</si>
  <si>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</si>
  <si>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</si>
  <si>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FTE certificated employees providing direct instruction to pupils included in A.1 </t>
  </si>
  <si>
    <t>A.2.a</t>
  </si>
  <si>
    <t xml:space="preserve">Less: FTE certificated employees who provide full-time independent study instruction </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</si>
  <si>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</si>
  <si>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</si>
  <si>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</si>
  <si>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</si>
  <si>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</si>
  <si>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</si>
  <si>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</si>
  <si>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</si>
  <si>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</si>
  <si>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</si>
  <si>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 xml:space="preserve"> Independent Study Ratio Calculation</t>
  </si>
  <si>
    <t>B.1.a</t>
  </si>
  <si>
    <t>B.1.b</t>
  </si>
  <si>
    <t>B.1.c</t>
  </si>
  <si>
    <t>B.1.d</t>
  </si>
  <si>
    <r>
      <t xml:space="preserve">Net independent study ADA </t>
    </r>
    <r>
      <rPr>
        <sz val="12"/>
        <color indexed="8"/>
        <rFont val="Arial"/>
        <family val="2"/>
      </rPr>
      <t>(= B.1 - B.1.a - B.1.b - B.1.c)</t>
    </r>
  </si>
  <si>
    <t>B.2</t>
  </si>
  <si>
    <t>B.2.a</t>
  </si>
  <si>
    <t>B.2.b</t>
  </si>
  <si>
    <t xml:space="preserve">Less: FTE certificated employees who provide independent study instruction to special day class pupils </t>
  </si>
  <si>
    <t>B.2.c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</si>
  <si>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</si>
  <si>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</si>
  <si>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</si>
  <si>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</si>
  <si>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</si>
  <si>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</si>
  <si>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</si>
  <si>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independent study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</si>
  <si>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</si>
  <si>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</si>
  <si>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</si>
  <si>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</si>
  <si>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</si>
  <si>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</si>
  <si>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</si>
  <si>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N/A</t>
  </si>
  <si>
    <t>California Department of Education</t>
  </si>
  <si>
    <t>School Fiscal Services Division</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</si>
  <si>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</si>
  <si>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</si>
  <si>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</si>
  <si>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If A.1 is equal to or greater than B.3, include all independent study ADA in ADA reported at P-2 and Annual</t>
  </si>
  <si>
    <t>If A.1 is less than B.3, subtract the independent study ratio from the comparative ratio to determine the excess ADA per FTE (if A.1 &lt; B.3, = B.3 - A.1)</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</si>
  <si>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</si>
  <si>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(All non-classroom based pupils are accounted for through independent study.)</t>
  </si>
  <si>
    <t xml:space="preserve">Less: Course-based independent study (CBIS) ADA </t>
  </si>
  <si>
    <r>
      <t>Net traditional independent study ADA</t>
    </r>
    <r>
      <rPr>
        <sz val="12"/>
        <color indexed="8"/>
        <rFont val="Arial"/>
        <family val="2"/>
      </rPr>
      <t xml:space="preserve"> (= B.1 - B.1.a - B.1.b)</t>
    </r>
  </si>
  <si>
    <t xml:space="preserve">Less: FTE certificated employees who provide independent study instruction to full-time special day class pupils </t>
  </si>
  <si>
    <t>Less: FTE certificated employees who provide CBIS ADA</t>
  </si>
  <si>
    <r>
      <rPr>
        <b/>
        <sz val="12"/>
        <color indexed="8"/>
        <rFont val="Arial"/>
        <family val="2"/>
      </rPr>
      <t>Net FTE certificated employees providing instruction to net independent study pupils</t>
    </r>
    <r>
      <rPr>
        <sz val="12"/>
        <color indexed="8"/>
        <rFont val="Arial"/>
        <family val="2"/>
      </rPr>
      <t xml:space="preserve"> (= B.2 - B.2.a - B.2.b - B.2.c) </t>
    </r>
  </si>
  <si>
    <r>
      <t>Excess ADA</t>
    </r>
    <r>
      <rPr>
        <sz val="12"/>
        <color indexed="8"/>
        <rFont val="Arial"/>
        <family val="2"/>
      </rPr>
      <t xml:space="preserve"> (excess ADA per FTE in C.2 multiplied by the net FTE certificated employees providing instruction to net independent study pupils in Step 2, Row B.1.d) </t>
    </r>
  </si>
  <si>
    <r>
      <t>Excess ADA</t>
    </r>
    <r>
      <rPr>
        <sz val="12"/>
        <color indexed="8"/>
        <rFont val="Arial"/>
        <family val="2"/>
      </rPr>
      <t xml:space="preserve"> (excess ADA per FTE in C.2 multiplied by the net FTE certificated employees providing instruction to net independent study pupils in Step 2, C.2 Continued) </t>
    </r>
  </si>
  <si>
    <t>FY 2022–23 Traditional Independent Study Ratio Calculations for County Offices of Education Worksheet</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</si>
  <si>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</si>
  <si>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FY 2022–23 Traditional Independent Study Ratio Calculations for Charter Schools Worksheet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</si>
  <si>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</si>
  <si>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Total ADA to be reported on lines A-1 and A-5 of the school district’s P-2 attendance data submission from any applicable school district Principal Apportionment Data Collection (PADC) Web Application data entry screen.</t>
  </si>
  <si>
    <t>Total ADA for full-time traditional independent study included in A.1.a</t>
  </si>
  <si>
    <t xml:space="preserve">Less: Full-time traditional independent study ADA generated by special education pupils enrolled in special day classes on a full-time basis </t>
  </si>
  <si>
    <t xml:space="preserve">Less: Full-time traditional independent study ADA generated by pupils in Necessary Small Schools </t>
  </si>
  <si>
    <t xml:space="preserve">Total FTE certificated employees providing instruction to full-time traditional independent study pupils </t>
  </si>
  <si>
    <t xml:space="preserve">Less: FTE certificated employees who provide instruction to special day class pupils </t>
  </si>
  <si>
    <t>Total ADA for full-time traditional independent study included in ADA to be reported in the County Office of Education's (COE) P-2 Attendance data submission from any COE Principal Apportionment Data Collection (PADC) Web Application data entry screen</t>
  </si>
  <si>
    <t xml:space="preserve">Total traditional independent study ADA to be reported in the charter school's P-2 attendance data submission from any applicable Principal Apportionment Data Collection (PADC) Web Application data entry screen </t>
  </si>
  <si>
    <t xml:space="preserve">Less: FTE certificated employees whose services supplement direct instruction or who perform administrative duties </t>
  </si>
  <si>
    <t>Total FTE certificated employees providing instruction to full-time traditional independent study pupils in B.1.</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</si>
  <si>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</si>
  <si>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 xml:space="preserve">Less: Full-time independent study ADA generated by special education pupils enrolled in special day classes on a full-time basis </t>
  </si>
  <si>
    <r>
      <t>Traditional Independent study ratio</t>
    </r>
    <r>
      <rPr>
        <sz val="12"/>
        <color indexed="8"/>
        <rFont val="Arial"/>
        <family val="2"/>
      </rPr>
      <t xml:space="preserve"> (net independent study ADA [B.1.c] divided by net FTE certificated employees providing instruction to independent study pupils [B.2.d])  </t>
    </r>
  </si>
  <si>
    <t>If A.1 is less than B.3, subtract the tradtional independent study ratio from the comparative ratio to determine the excess ADA per FTE (if A.1 &lt; B.3, = B.3 - A.1)</t>
  </si>
  <si>
    <t xml:space="preserve">Less: Traditional Independent study ADA generated by special education pupils enrolled in special day classes on a full-time basis </t>
  </si>
  <si>
    <t xml:space="preserve">Less: FTE certificated employees whose services supplement direct instruction or who perform administrative duties. An "FTE" means an employee who is required to work a minimum 6-hour day and 175 days per fiscal year. </t>
  </si>
  <si>
    <r>
      <t>Traditional Independent study ratio</t>
    </r>
    <r>
      <rPr>
        <sz val="12"/>
        <color indexed="8"/>
        <rFont val="Arial"/>
        <family val="2"/>
      </rPr>
      <t xml:space="preserve"> (net traditional independent study ADA divided by net FTE certificated employees providing instruction to independent study pupils) </t>
    </r>
  </si>
  <si>
    <t>https://cde.ca.gov/sp/eo/is/iscalc22inst.asp</t>
  </si>
  <si>
    <t>FY 2022–23 Traditional Independent Study Ratio Calculations for School Districts Worksheet</t>
  </si>
  <si>
    <r>
      <t>LEGEND:</t>
    </r>
    <r>
      <rPr>
        <sz val="12"/>
        <color theme="1"/>
        <rFont val="Arial"/>
        <family val="2"/>
      </rPr>
      <t xml:space="preserve"> FY = Fiscal Year, ADA = Average Daily Attendance, FTE = Full-Time Equivalent</t>
    </r>
  </si>
  <si>
    <r>
      <t xml:space="preserve">LEGEND: </t>
    </r>
    <r>
      <rPr>
        <sz val="12"/>
        <color theme="1"/>
        <rFont val="Arial"/>
        <family val="2"/>
      </rPr>
      <t>FY = Fiscal Year, ADA = Average Daily Attendance, FTE = Full-Time Equivalent</t>
    </r>
  </si>
  <si>
    <t>Less: Full-time traditional independent study ADA generated by pupils who turn 19 years old during the school year</t>
  </si>
  <si>
    <t>Less: FTE certificated employees who provide full-time traditional independent study instruction to pupils who turn 19 years old during the school year in B.1.a</t>
  </si>
  <si>
    <t>April 2023</t>
  </si>
  <si>
    <t>Subtract excess ADA from ADA reported on Line C-1 of the charter school P-2 and Annual attendance data submission from any applicable charter school entry screen. Report excess ADA by grade span on Line E-4 of the P-2 and Annual Charter School Attendance entry screen or Line I-2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</si>
</sst>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5" x14ac:knownFonts="1">
    <font>
      <sz val="11"/>
      <color theme="1"/>
      <name val="Calibri"/>
      <family val="2"/>
      <scheme val="minor"/>
    </font>
    <font>
      <sz val="12"/>
      <color theme="1"/>
      <name val="Arial"/>
      <family val="2"/>
    </font>
    <font>
      <sz val="12"/>
      <color theme="1"/>
      <name val="Arial"/>
      <family val="2"/>
    </font>
    <font>
      <b/>
      <sz val="16"/>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sz val="11"/>
      <name val="Calibri"/>
      <family val="2"/>
      <scheme val="minor"/>
    </font>
    <font>
      <u/>
      <sz val="12"/>
      <color theme="10"/>
      <name val="Arial"/>
      <family val="2"/>
    </font>
    <font>
      <b/>
      <sz val="12"/>
      <color indexed="8"/>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pplyNumberFormat="0" applyFont="0" applyFill="0" applyBorder="0" applyAlignment="0" applyProtection="0"/>
    <xf numFmtId="0" fontId="3" fillId="0" borderId="0" applyNumberFormat="0" applyFill="0" applyAlignment="0" applyProtection="0"/>
    <xf numFmtId="0" fontId="13" fillId="0" borderId="0" applyNumberFormat="0" applyFill="0" applyBorder="0" applyAlignment="0" applyProtection="0"/>
  </cellStyleXfs>
  <cellXfs count="52">
    <xf numFmtId="0" fontId="0" fillId="0" borderId="0" xfId="0"/>
    <xf numFmtId="0" fontId="3" fillId="0" borderId="0" xfId="1" applyFill="1" applyAlignment="1">
      <alignment horizontal="left"/>
    </xf>
    <xf numFmtId="0" fontId="4" fillId="2" borderId="0" xfId="0" applyFont="1" applyFill="1" applyAlignment="1">
      <alignment horizontal="left"/>
    </xf>
    <xf numFmtId="0" fontId="5" fillId="2" borderId="0" xfId="0" applyFont="1" applyFill="1" applyAlignment="1">
      <alignment horizontal="centerContinuous"/>
    </xf>
    <xf numFmtId="0" fontId="6" fillId="2" borderId="0" xfId="0" applyFont="1" applyFill="1"/>
    <xf numFmtId="0" fontId="7" fillId="2" borderId="0" xfId="0" applyFont="1" applyFill="1"/>
    <xf numFmtId="0" fontId="8" fillId="2" borderId="0" xfId="0" applyFont="1" applyFill="1"/>
    <xf numFmtId="0" fontId="7" fillId="2" borderId="0" xfId="0" applyFont="1" applyFill="1" applyAlignment="1">
      <alignment horizontal="left" vertical="top"/>
    </xf>
    <xf numFmtId="0" fontId="7" fillId="2" borderId="0" xfId="0" applyFont="1" applyFill="1" applyAlignment="1">
      <alignment horizontal="centerContinuous" vertical="justify"/>
    </xf>
    <xf numFmtId="0" fontId="7" fillId="2" borderId="4" xfId="0" applyFont="1" applyFill="1" applyBorder="1" applyAlignment="1">
      <alignment horizontal="center" wrapText="1"/>
    </xf>
    <xf numFmtId="164" fontId="7" fillId="0" borderId="6" xfId="0" applyNumberFormat="1" applyFont="1" applyBorder="1" applyAlignment="1" applyProtection="1">
      <alignment horizontal="center" wrapText="1"/>
      <protection locked="0"/>
    </xf>
    <xf numFmtId="164" fontId="9" fillId="0" borderId="6" xfId="0" applyNumberFormat="1" applyFont="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164" fontId="7" fillId="0" borderId="6" xfId="0" applyNumberFormat="1" applyFont="1" applyBorder="1" applyAlignment="1">
      <alignment horizontal="center"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7" fillId="0" borderId="9" xfId="0" applyFont="1" applyBorder="1" applyAlignment="1">
      <alignment horizontal="center"/>
    </xf>
    <xf numFmtId="0" fontId="11" fillId="2" borderId="0" xfId="0" applyFont="1" applyFill="1"/>
    <xf numFmtId="0" fontId="12" fillId="2" borderId="0" xfId="0" applyFont="1" applyFill="1"/>
    <xf numFmtId="49" fontId="11" fillId="2" borderId="0" xfId="0" applyNumberFormat="1" applyFont="1" applyFill="1"/>
    <xf numFmtId="0" fontId="2" fillId="2" borderId="5" xfId="0" applyFont="1" applyFill="1" applyBorder="1" applyAlignment="1">
      <alignment horizontal="center" wrapText="1"/>
    </xf>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centerContinuous" vertical="justify"/>
    </xf>
    <xf numFmtId="0" fontId="2" fillId="2" borderId="4" xfId="0" applyFont="1" applyFill="1" applyBorder="1" applyAlignment="1">
      <alignment horizontal="center" wrapText="1"/>
    </xf>
    <xf numFmtId="0" fontId="2" fillId="0" borderId="5" xfId="0" applyFont="1" applyBorder="1" applyAlignment="1">
      <alignment wrapText="1"/>
    </xf>
    <xf numFmtId="164" fontId="2" fillId="0" borderId="6" xfId="0" applyNumberFormat="1" applyFont="1" applyBorder="1" applyAlignment="1" applyProtection="1">
      <alignment horizontal="center" wrapText="1"/>
      <protection locked="0"/>
    </xf>
    <xf numFmtId="0" fontId="9" fillId="0" borderId="5" xfId="0" applyFont="1" applyBorder="1" applyAlignment="1">
      <alignment horizontal="right" wrapText="1"/>
    </xf>
    <xf numFmtId="0" fontId="9" fillId="0" borderId="5" xfId="0" applyFont="1" applyBorder="1" applyAlignment="1">
      <alignment wrapText="1"/>
    </xf>
    <xf numFmtId="164" fontId="2" fillId="0" borderId="6" xfId="0" applyNumberFormat="1" applyFont="1" applyBorder="1" applyAlignment="1">
      <alignment horizontal="center" wrapText="1"/>
    </xf>
    <xf numFmtId="0" fontId="2" fillId="0" borderId="9" xfId="0" applyFont="1" applyBorder="1" applyAlignment="1">
      <alignment horizontal="center"/>
    </xf>
    <xf numFmtId="0" fontId="0" fillId="2" borderId="0" xfId="0" applyFill="1"/>
    <xf numFmtId="0" fontId="2" fillId="2" borderId="0" xfId="0" applyFont="1" applyFill="1" applyAlignment="1">
      <alignment horizontal="left" indent="7"/>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0" fontId="9" fillId="3" borderId="3" xfId="0" applyFont="1" applyFill="1" applyBorder="1" applyAlignment="1">
      <alignment horizontal="center" wrapText="1"/>
    </xf>
    <xf numFmtId="0" fontId="1" fillId="0" borderId="5" xfId="0" applyFont="1" applyBorder="1" applyAlignment="1">
      <alignment wrapText="1"/>
    </xf>
    <xf numFmtId="0" fontId="1" fillId="2" borderId="0" xfId="0" applyFont="1" applyFill="1"/>
    <xf numFmtId="49" fontId="1" fillId="0" borderId="0" xfId="0" applyNumberFormat="1" applyFont="1"/>
    <xf numFmtId="0" fontId="1" fillId="0" borderId="5" xfId="0" applyFont="1" applyBorder="1" applyAlignment="1">
      <alignment vertical="center" wrapText="1"/>
    </xf>
    <xf numFmtId="0" fontId="7"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7" fillId="0" borderId="5" xfId="0" applyFont="1" applyBorder="1" applyAlignment="1">
      <alignment wrapText="1"/>
    </xf>
    <xf numFmtId="0" fontId="11" fillId="2" borderId="8" xfId="0" applyFont="1" applyFill="1" applyBorder="1" applyAlignment="1">
      <alignment horizontal="center" vertical="top" wrapText="1"/>
    </xf>
    <xf numFmtId="0" fontId="13" fillId="0" borderId="0" xfId="2" applyFill="1"/>
    <xf numFmtId="0" fontId="13" fillId="0" borderId="0" xfId="0" applyFont="1" applyFill="1"/>
    <xf numFmtId="0" fontId="1" fillId="0" borderId="8" xfId="0" applyFont="1" applyFill="1" applyBorder="1" applyAlignment="1">
      <alignment wrapText="1"/>
    </xf>
    <xf numFmtId="0" fontId="2" fillId="0" borderId="8" xfId="0" applyFont="1" applyFill="1" applyBorder="1" applyAlignment="1">
      <alignment wrapText="1"/>
    </xf>
    <xf numFmtId="0" fontId="9" fillId="0" borderId="5" xfId="0" applyFont="1" applyBorder="1" applyAlignment="1">
      <alignment horizontal="right"/>
    </xf>
    <xf numFmtId="0" fontId="10" fillId="0" borderId="5" xfId="0" applyFont="1" applyBorder="1" applyAlignment="1">
      <alignment horizontal="right" wrapText="1"/>
    </xf>
    <xf numFmtId="0" fontId="2" fillId="0" borderId="5" xfId="0" applyFont="1" applyBorder="1" applyAlignment="1">
      <alignment horizontal="right" wrapText="1"/>
    </xf>
  </cellXfs>
  <cellStyles count="3">
    <cellStyle name="Heading 1" xfId="1" builtinId="16" customBuiltin="1"/>
    <cellStyle name="Hyperlink" xfId="2" builtinId="8" customBuiltin="1"/>
    <cellStyle name="Normal" xfId="0" builtinId="0" customBuiltin="1"/>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diagonalUp="0" diagonalDown="0" outline="0">
        <left style="thin">
          <color indexed="64"/>
        </left>
        <right/>
        <top style="thin">
          <color indexed="64"/>
        </top>
        <bottom style="thin">
          <color indexed="64"/>
        </bottom>
      </border>
    </dxf>
    <dxf>
      <alignment horizontal="general"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E9F0E-1827-49EC-BB6F-566731AA1614}" name="Table1" displayName="Table1" ref="A9:D38" totalsRowShown="0" headerRowDxfId="23" headerRowBorderDxfId="22" tableBorderDxfId="21" totalsRowBorderDxfId="20" headerRowCellStyle="Normal" dataCellStyle="Normal">
  <tableColumns count="4">
    <tableColumn id="1" xr3:uid="{B8D7A3AE-44F0-4123-9852-A4F3BCA7B035}" name="SECTION" dataDxfId="19" dataCellStyle="Normal"/>
    <tableColumn id="2" xr3:uid="{AE5412F2-0244-4ED3-91AA-E41E757C461A}" name="RATIO" dataDxfId="18" dataCellStyle="Normal"/>
    <tableColumn id="3" xr3:uid="{FE26B94F-1EF2-44C7-8591-0FE3620D1825}" name="INSTRUCTIONS" dataDxfId="17" dataCellStyle="Normal"/>
    <tableColumn id="4" xr3:uid="{D1CE25ED-EE42-4A8D-9FC5-9CCAB3081A1A}" name="RESULT" dataDxfId="16" dataCellStyle="Normal"/>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School Distric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190244-62AC-4F0A-AA94-01255FD5099C}" name="Table18" displayName="Table18" ref="A9:D25" totalsRowShown="0" headerRowDxfId="15" headerRowBorderDxfId="14" tableBorderDxfId="13" totalsRowBorderDxfId="12">
  <tableColumns count="4">
    <tableColumn id="1" xr3:uid="{8F08514F-AB85-432B-96FD-570A003864E1}" name="SECTION" dataDxfId="11"/>
    <tableColumn id="2" xr3:uid="{03155A54-0EB2-437C-AE6E-6D1C66BDD8E1}" name="RATIO" dataDxfId="10"/>
    <tableColumn id="3" xr3:uid="{5F59ADCA-4EEF-4D3F-8DCB-37BC6069A133}" name="INSTRUCTIONS" dataDxfId="9"/>
    <tableColumn id="4" xr3:uid="{BB4B8575-6772-4467-B7F2-FE4ACA77209B}" name="RESULT" dataDxfId="8"/>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907139-6B2A-4B33-BCE7-1AE7DFE43B56}" name="Table1811" displayName="Table1811" ref="A10:D26" totalsRowShown="0" headerRowDxfId="7" headerRowBorderDxfId="6" tableBorderDxfId="5" totalsRowBorderDxfId="4">
  <tableColumns count="4">
    <tableColumn id="1" xr3:uid="{574007DB-F689-4FCD-A182-FE657E6C8E57}" name="SECTION" dataDxfId="3"/>
    <tableColumn id="2" xr3:uid="{6E8C86E4-47EB-426F-803F-9C4B71BD057D}" name="RATIO" dataDxfId="2"/>
    <tableColumn id="3" xr3:uid="{1D195D73-D230-42ED-A0D2-791736CE1D7F}" name="INSTRUCTIONS" dataDxfId="1"/>
    <tableColumn id="4" xr3:uid="{03A2FD46-41E9-41B7-B39A-35D1FCA16B69}" name="RESULT" dataDxfId="0"/>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de.ca.gov/sp/eo/is/iscalc22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cde.ca.gov/sp/eo/is/iscalc22inst.as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cde.ca.gov/sp/eo/is/iscalc22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C712-D33A-4332-B1ED-EF3BB06EFD1F}">
  <dimension ref="A1:D41"/>
  <sheetViews>
    <sheetView showGridLines="0" tabSelected="1" zoomScaleNormal="100" workbookViewId="0"/>
  </sheetViews>
  <sheetFormatPr defaultRowHeight="14.5" x14ac:dyDescent="0.35"/>
  <cols>
    <col min="1" max="1" width="13.6328125" customWidth="1"/>
    <col min="2" max="2" width="23.36328125" customWidth="1"/>
    <col min="3" max="3" width="111.36328125" customWidth="1"/>
    <col min="4" max="4" width="14.54296875" customWidth="1"/>
  </cols>
  <sheetData>
    <row r="1" spans="1:4" ht="20" x14ac:dyDescent="0.4">
      <c r="A1" s="1" t="s">
        <v>98</v>
      </c>
    </row>
    <row r="2" spans="1:4" ht="20" x14ac:dyDescent="0.4">
      <c r="A2" s="2" t="s">
        <v>0</v>
      </c>
      <c r="B2" s="3"/>
      <c r="C2" s="3"/>
      <c r="D2" s="4"/>
    </row>
    <row r="3" spans="1:4" ht="15.5" x14ac:dyDescent="0.35">
      <c r="A3" s="46" t="s">
        <v>97</v>
      </c>
      <c r="B3" s="5"/>
      <c r="C3" s="5"/>
      <c r="D3" s="5"/>
    </row>
    <row r="4" spans="1:4" ht="21" customHeight="1" x14ac:dyDescent="0.35">
      <c r="A4" s="6" t="s">
        <v>100</v>
      </c>
      <c r="B4" s="5"/>
      <c r="C4" s="5"/>
      <c r="D4" s="5"/>
    </row>
    <row r="5" spans="1:4" ht="15.5" x14ac:dyDescent="0.35">
      <c r="A5" s="7" t="s">
        <v>1</v>
      </c>
      <c r="B5" s="8"/>
      <c r="C5" s="8"/>
      <c r="D5" s="8"/>
    </row>
    <row r="6" spans="1:4" ht="15.5" x14ac:dyDescent="0.35">
      <c r="A6" s="5" t="s">
        <v>2</v>
      </c>
      <c r="B6" s="5"/>
      <c r="C6" s="5"/>
      <c r="D6" s="5"/>
    </row>
    <row r="7" spans="1:4" ht="15.5" x14ac:dyDescent="0.35">
      <c r="A7" s="5" t="s">
        <v>3</v>
      </c>
      <c r="B7" s="5"/>
      <c r="C7" s="5"/>
      <c r="D7" s="5"/>
    </row>
    <row r="8" spans="1:4" ht="15.5" x14ac:dyDescent="0.35">
      <c r="A8" s="5" t="s">
        <v>4</v>
      </c>
      <c r="B8" s="5"/>
      <c r="C8" s="5"/>
      <c r="D8" s="5"/>
    </row>
    <row r="9" spans="1:4" ht="15.5" x14ac:dyDescent="0.35">
      <c r="A9" s="34" t="s">
        <v>5</v>
      </c>
      <c r="B9" s="35" t="s">
        <v>6</v>
      </c>
      <c r="C9" s="35" t="s">
        <v>7</v>
      </c>
      <c r="D9" s="36" t="s">
        <v>8</v>
      </c>
    </row>
    <row r="10" spans="1:4" ht="31" x14ac:dyDescent="0.35">
      <c r="A10" s="9" t="s">
        <v>9</v>
      </c>
      <c r="B10" s="41" t="s">
        <v>10</v>
      </c>
      <c r="C10" s="37" t="s">
        <v>80</v>
      </c>
      <c r="D10" s="10">
        <v>0</v>
      </c>
    </row>
    <row r="11" spans="1:4" ht="31" x14ac:dyDescent="0.35">
      <c r="A11" s="9" t="s">
        <v>11</v>
      </c>
      <c r="B11" s="41" t="s">
        <v>10</v>
      </c>
      <c r="C11" s="43" t="s">
        <v>12</v>
      </c>
      <c r="D11" s="10">
        <v>0</v>
      </c>
    </row>
    <row r="12" spans="1:4" ht="31" x14ac:dyDescent="0.35">
      <c r="A12" s="9" t="s">
        <v>13</v>
      </c>
      <c r="B12" s="41" t="s">
        <v>10</v>
      </c>
      <c r="C12" s="43" t="s">
        <v>14</v>
      </c>
      <c r="D12" s="10">
        <v>0</v>
      </c>
    </row>
    <row r="13" spans="1:4" ht="31" x14ac:dyDescent="0.35">
      <c r="A13" s="9" t="s">
        <v>15</v>
      </c>
      <c r="B13" s="41" t="s">
        <v>10</v>
      </c>
      <c r="C13" s="43" t="s">
        <v>16</v>
      </c>
      <c r="D13" s="10">
        <v>0</v>
      </c>
    </row>
    <row r="14" spans="1:4" ht="31" x14ac:dyDescent="0.35">
      <c r="A14" s="9" t="s">
        <v>17</v>
      </c>
      <c r="B14" s="41" t="s">
        <v>10</v>
      </c>
      <c r="C14" s="49" t="s">
        <v>18</v>
      </c>
      <c r="D14" s="11">
        <f>ROUND((D10-D11-D12-D13),1)</f>
        <v>0</v>
      </c>
    </row>
    <row r="15" spans="1:4" ht="31" x14ac:dyDescent="0.35">
      <c r="A15" s="9" t="s">
        <v>19</v>
      </c>
      <c r="B15" s="41" t="s">
        <v>10</v>
      </c>
      <c r="C15" s="43" t="s">
        <v>20</v>
      </c>
      <c r="D15" s="10">
        <v>0</v>
      </c>
    </row>
    <row r="16" spans="1:4" ht="31" x14ac:dyDescent="0.35">
      <c r="A16" s="9" t="s">
        <v>21</v>
      </c>
      <c r="B16" s="41" t="s">
        <v>10</v>
      </c>
      <c r="C16" s="43" t="s">
        <v>22</v>
      </c>
      <c r="D16" s="10">
        <v>0</v>
      </c>
    </row>
    <row r="17" spans="1:4" ht="31" x14ac:dyDescent="0.35">
      <c r="A17" s="9" t="s">
        <v>23</v>
      </c>
      <c r="B17" s="41" t="s">
        <v>10</v>
      </c>
      <c r="C17" s="43" t="s">
        <v>24</v>
      </c>
      <c r="D17" s="10">
        <v>0</v>
      </c>
    </row>
    <row r="18" spans="1:4" ht="31" x14ac:dyDescent="0.35">
      <c r="A18" s="9" t="s">
        <v>25</v>
      </c>
      <c r="B18" s="41" t="s">
        <v>10</v>
      </c>
      <c r="C18" s="43" t="s">
        <v>26</v>
      </c>
      <c r="D18" s="10">
        <v>0</v>
      </c>
    </row>
    <row r="19" spans="1:4" ht="31" x14ac:dyDescent="0.35">
      <c r="A19" s="9" t="s">
        <v>27</v>
      </c>
      <c r="B19" s="41" t="s">
        <v>10</v>
      </c>
      <c r="C19" s="37" t="s">
        <v>88</v>
      </c>
      <c r="D19" s="10">
        <v>0</v>
      </c>
    </row>
    <row r="20" spans="1:4" ht="31" x14ac:dyDescent="0.35">
      <c r="A20" s="9" t="s">
        <v>28</v>
      </c>
      <c r="B20" s="41" t="s">
        <v>10</v>
      </c>
      <c r="C20" s="28" t="s">
        <v>29</v>
      </c>
      <c r="D20" s="11">
        <f>ROUND(D15-D16-D17-D18-D19,1)</f>
        <v>0</v>
      </c>
    </row>
    <row r="21" spans="1:4" ht="31" x14ac:dyDescent="0.35">
      <c r="A21" s="9" t="s">
        <v>30</v>
      </c>
      <c r="B21" s="41" t="s">
        <v>10</v>
      </c>
      <c r="C21" s="29" t="s">
        <v>31</v>
      </c>
      <c r="D21" s="11" t="str">
        <f>IFERROR(ROUND(D14/D20,1),"0.0")</f>
        <v>0.0</v>
      </c>
    </row>
    <row r="22" spans="1:4" ht="31" x14ac:dyDescent="0.35">
      <c r="A22" s="9" t="s">
        <v>32</v>
      </c>
      <c r="B22" s="41" t="s">
        <v>33</v>
      </c>
      <c r="C22" s="37" t="s">
        <v>81</v>
      </c>
      <c r="D22" s="10">
        <v>0</v>
      </c>
    </row>
    <row r="23" spans="1:4" ht="31" x14ac:dyDescent="0.35">
      <c r="A23" s="9" t="s">
        <v>34</v>
      </c>
      <c r="B23" s="41" t="s">
        <v>33</v>
      </c>
      <c r="C23" s="37" t="s">
        <v>101</v>
      </c>
      <c r="D23" s="10">
        <v>0</v>
      </c>
    </row>
    <row r="24" spans="1:4" ht="31" x14ac:dyDescent="0.35">
      <c r="A24" s="9" t="s">
        <v>35</v>
      </c>
      <c r="B24" s="41" t="s">
        <v>33</v>
      </c>
      <c r="C24" s="37" t="s">
        <v>82</v>
      </c>
      <c r="D24" s="10">
        <v>0</v>
      </c>
    </row>
    <row r="25" spans="1:4" ht="31" x14ac:dyDescent="0.35">
      <c r="A25" s="9" t="s">
        <v>36</v>
      </c>
      <c r="B25" s="41" t="s">
        <v>33</v>
      </c>
      <c r="C25" s="37" t="s">
        <v>83</v>
      </c>
      <c r="D25" s="10">
        <v>0</v>
      </c>
    </row>
    <row r="26" spans="1:4" ht="31" x14ac:dyDescent="0.35">
      <c r="A26" s="9" t="s">
        <v>37</v>
      </c>
      <c r="B26" s="41" t="s">
        <v>33</v>
      </c>
      <c r="C26" s="28" t="s">
        <v>38</v>
      </c>
      <c r="D26" s="11">
        <f>ROUND(D22-D23-D24-D25,1)</f>
        <v>0</v>
      </c>
    </row>
    <row r="27" spans="1:4" ht="31" x14ac:dyDescent="0.35">
      <c r="A27" s="9" t="s">
        <v>39</v>
      </c>
      <c r="B27" s="41" t="s">
        <v>33</v>
      </c>
      <c r="C27" s="37" t="s">
        <v>89</v>
      </c>
      <c r="D27" s="10">
        <v>0</v>
      </c>
    </row>
    <row r="28" spans="1:4" ht="31" x14ac:dyDescent="0.35">
      <c r="A28" s="9" t="s">
        <v>40</v>
      </c>
      <c r="B28" s="41" t="s">
        <v>33</v>
      </c>
      <c r="C28" s="37" t="s">
        <v>102</v>
      </c>
      <c r="D28" s="10">
        <v>0</v>
      </c>
    </row>
    <row r="29" spans="1:4" ht="31" x14ac:dyDescent="0.35">
      <c r="A29" s="9" t="s">
        <v>41</v>
      </c>
      <c r="B29" s="41" t="s">
        <v>33</v>
      </c>
      <c r="C29" s="37" t="s">
        <v>85</v>
      </c>
      <c r="D29" s="10">
        <v>0</v>
      </c>
    </row>
    <row r="30" spans="1:4" ht="31" x14ac:dyDescent="0.35">
      <c r="A30" s="9" t="s">
        <v>43</v>
      </c>
      <c r="B30" s="41" t="s">
        <v>33</v>
      </c>
      <c r="C30" s="37" t="s">
        <v>26</v>
      </c>
      <c r="D30" s="10">
        <v>0</v>
      </c>
    </row>
    <row r="31" spans="1:4" ht="31" x14ac:dyDescent="0.35">
      <c r="A31" s="9" t="s">
        <v>44</v>
      </c>
      <c r="B31" s="41" t="s">
        <v>33</v>
      </c>
      <c r="C31" s="37" t="s">
        <v>88</v>
      </c>
      <c r="D31" s="10">
        <v>0</v>
      </c>
    </row>
    <row r="32" spans="1:4" ht="31" x14ac:dyDescent="0.35">
      <c r="A32" s="9" t="s">
        <v>45</v>
      </c>
      <c r="B32" s="41" t="s">
        <v>33</v>
      </c>
      <c r="C32" s="28" t="s">
        <v>46</v>
      </c>
      <c r="D32" s="11">
        <f>ROUND(D27-D28-D29-D30-D31,1)</f>
        <v>0</v>
      </c>
    </row>
    <row r="33" spans="1:4" ht="31" x14ac:dyDescent="0.35">
      <c r="A33" s="9" t="s">
        <v>47</v>
      </c>
      <c r="B33" s="41" t="s">
        <v>33</v>
      </c>
      <c r="C33" s="29" t="s">
        <v>48</v>
      </c>
      <c r="D33" s="11" t="str">
        <f>IFERROR(ROUND(D26/D32,1),"0.0")</f>
        <v>0.0</v>
      </c>
    </row>
    <row r="34" spans="1:4" ht="31" x14ac:dyDescent="0.35">
      <c r="A34" s="12" t="s">
        <v>49</v>
      </c>
      <c r="B34" s="42" t="s">
        <v>50</v>
      </c>
      <c r="C34" s="43" t="s">
        <v>51</v>
      </c>
      <c r="D34" s="14">
        <f>IF(D21&gt;=D33, D26,"N/A")</f>
        <v>0</v>
      </c>
    </row>
    <row r="35" spans="1:4" ht="31" x14ac:dyDescent="0.35">
      <c r="A35" s="12" t="s">
        <v>52</v>
      </c>
      <c r="B35" s="42" t="s">
        <v>50</v>
      </c>
      <c r="C35" s="43" t="s">
        <v>53</v>
      </c>
      <c r="D35" s="14" t="str">
        <f>IF(D21&lt;D33,D33-D21, "N/A")</f>
        <v>N/A</v>
      </c>
    </row>
    <row r="36" spans="1:4" ht="31" x14ac:dyDescent="0.35">
      <c r="A36" s="12" t="s">
        <v>54</v>
      </c>
      <c r="B36" s="42" t="s">
        <v>50</v>
      </c>
      <c r="C36" s="43" t="s">
        <v>55</v>
      </c>
      <c r="D36" s="14">
        <f>D32</f>
        <v>0</v>
      </c>
    </row>
    <row r="37" spans="1:4" ht="31" x14ac:dyDescent="0.35">
      <c r="A37" s="12" t="s">
        <v>56</v>
      </c>
      <c r="B37" s="42" t="s">
        <v>50</v>
      </c>
      <c r="C37" s="29" t="s">
        <v>74</v>
      </c>
      <c r="D37" s="11" t="str">
        <f>IF(D35="N/A","N/A",ROUND(D35*D32,1))</f>
        <v>N/A</v>
      </c>
    </row>
    <row r="38" spans="1:4" ht="93" x14ac:dyDescent="0.35">
      <c r="A38" s="15" t="s">
        <v>57</v>
      </c>
      <c r="B38" s="44" t="s">
        <v>58</v>
      </c>
      <c r="C38" s="47" t="s">
        <v>90</v>
      </c>
      <c r="D38" s="17" t="s">
        <v>59</v>
      </c>
    </row>
    <row r="39" spans="1:4" ht="15.5" x14ac:dyDescent="0.35">
      <c r="A39" s="18" t="s">
        <v>60</v>
      </c>
      <c r="B39" s="18"/>
      <c r="C39" s="19"/>
      <c r="D39" s="19"/>
    </row>
    <row r="40" spans="1:4" ht="15.5" x14ac:dyDescent="0.35">
      <c r="A40" s="18" t="s">
        <v>61</v>
      </c>
      <c r="B40" s="18"/>
      <c r="C40" s="19"/>
      <c r="D40" s="19"/>
    </row>
    <row r="41" spans="1:4" ht="15.5" x14ac:dyDescent="0.35">
      <c r="A41" s="20" t="s">
        <v>103</v>
      </c>
      <c r="B41" s="18"/>
      <c r="C41" s="19"/>
      <c r="D41" s="19"/>
    </row>
  </sheetData>
  <dataValidations count="1">
    <dataValidation type="custom" allowBlank="1" showErrorMessage="1" errorTitle="Error" error="Only numeric values with one decimal place allowed." sqref="D10:D13 D15:D19 D27:D31 D22:D25" xr:uid="{2968ED95-5910-4651-8AB8-7745CBBC845C}">
      <formula1>IF(ISNUMBER(D10),IF(ISERR(FIND(".",D10,1)),0,LEN(D10)-FIND(".",D10,1))&lt;2,FALSE)</formula1>
    </dataValidation>
  </dataValidations>
  <hyperlinks>
    <hyperlink ref="A3" r:id="rId1" xr:uid="{479ED71F-2BD8-4F90-8521-2878C2675CE3}"/>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0CAFF-D969-48E3-85AE-263CBE7A6459}">
  <dimension ref="A1:D28"/>
  <sheetViews>
    <sheetView showGridLines="0" zoomScaleNormal="100" workbookViewId="0"/>
  </sheetViews>
  <sheetFormatPr defaultRowHeight="14.5" x14ac:dyDescent="0.35"/>
  <cols>
    <col min="1" max="1" width="12.6328125" customWidth="1"/>
    <col min="2" max="2" width="16.453125" customWidth="1"/>
    <col min="3" max="3" width="92.6328125" customWidth="1"/>
    <col min="4" max="4" width="12.6328125" customWidth="1"/>
  </cols>
  <sheetData>
    <row r="1" spans="1:4" ht="20" x14ac:dyDescent="0.4">
      <c r="A1" s="1" t="s">
        <v>76</v>
      </c>
    </row>
    <row r="2" spans="1:4" ht="20" x14ac:dyDescent="0.4">
      <c r="A2" s="2" t="s">
        <v>0</v>
      </c>
      <c r="B2" s="3"/>
      <c r="C2" s="3"/>
      <c r="D2" s="4"/>
    </row>
    <row r="3" spans="1:4" ht="15.5" x14ac:dyDescent="0.35">
      <c r="A3" s="45" t="s">
        <v>97</v>
      </c>
      <c r="B3" s="5"/>
      <c r="C3" s="38"/>
      <c r="D3" s="5"/>
    </row>
    <row r="4" spans="1:4" ht="15.5" x14ac:dyDescent="0.35">
      <c r="A4" s="6" t="s">
        <v>99</v>
      </c>
      <c r="B4" s="22"/>
      <c r="C4" s="22"/>
      <c r="D4" s="22"/>
    </row>
    <row r="5" spans="1:4" ht="15.5" x14ac:dyDescent="0.35">
      <c r="A5" s="23" t="s">
        <v>62</v>
      </c>
      <c r="B5" s="24"/>
      <c r="C5" s="24"/>
      <c r="D5" s="24"/>
    </row>
    <row r="6" spans="1:4" ht="15.5" x14ac:dyDescent="0.35">
      <c r="A6" s="22" t="s">
        <v>2</v>
      </c>
      <c r="B6" s="22"/>
      <c r="C6" s="22"/>
      <c r="D6" s="22"/>
    </row>
    <row r="7" spans="1:4" ht="15.5" x14ac:dyDescent="0.35">
      <c r="A7" s="22" t="s">
        <v>3</v>
      </c>
      <c r="B7" s="22"/>
      <c r="C7" s="22"/>
      <c r="D7" s="22"/>
    </row>
    <row r="8" spans="1:4" ht="15.5" x14ac:dyDescent="0.35">
      <c r="A8" s="22" t="s">
        <v>4</v>
      </c>
      <c r="B8" s="22"/>
      <c r="C8" s="22"/>
      <c r="D8" s="22"/>
    </row>
    <row r="9" spans="1:4" ht="15.5" x14ac:dyDescent="0.35">
      <c r="A9" s="34" t="s">
        <v>5</v>
      </c>
      <c r="B9" s="35" t="s">
        <v>6</v>
      </c>
      <c r="C9" s="35" t="s">
        <v>7</v>
      </c>
      <c r="D9" s="36" t="s">
        <v>8</v>
      </c>
    </row>
    <row r="10" spans="1:4" ht="66" customHeight="1" x14ac:dyDescent="0.35">
      <c r="A10" s="25" t="s">
        <v>9</v>
      </c>
      <c r="B10" s="21" t="s">
        <v>10</v>
      </c>
      <c r="C10" s="37" t="s">
        <v>77</v>
      </c>
      <c r="D10" s="27">
        <v>0</v>
      </c>
    </row>
    <row r="11" spans="1:4" ht="46.5" x14ac:dyDescent="0.35">
      <c r="A11" s="25" t="s">
        <v>32</v>
      </c>
      <c r="B11" s="21" t="s">
        <v>33</v>
      </c>
      <c r="C11" s="37" t="s">
        <v>86</v>
      </c>
      <c r="D11" s="27">
        <v>0</v>
      </c>
    </row>
    <row r="12" spans="1:4" ht="46.5" x14ac:dyDescent="0.35">
      <c r="A12" s="25" t="s">
        <v>34</v>
      </c>
      <c r="B12" s="21" t="s">
        <v>33</v>
      </c>
      <c r="C12" s="37" t="s">
        <v>101</v>
      </c>
      <c r="D12" s="27">
        <v>0</v>
      </c>
    </row>
    <row r="13" spans="1:4" ht="46.5" x14ac:dyDescent="0.35">
      <c r="A13" s="25" t="s">
        <v>35</v>
      </c>
      <c r="B13" s="21" t="s">
        <v>33</v>
      </c>
      <c r="C13" s="37" t="s">
        <v>91</v>
      </c>
      <c r="D13" s="27">
        <v>0</v>
      </c>
    </row>
    <row r="14" spans="1:4" ht="46.5" x14ac:dyDescent="0.35">
      <c r="A14" s="25" t="s">
        <v>36</v>
      </c>
      <c r="B14" s="21" t="s">
        <v>33</v>
      </c>
      <c r="C14" s="28" t="s">
        <v>63</v>
      </c>
      <c r="D14" s="11">
        <f>ROUND(D11-D12-D13,1)</f>
        <v>0</v>
      </c>
    </row>
    <row r="15" spans="1:4" ht="46.5" x14ac:dyDescent="0.35">
      <c r="A15" s="25" t="s">
        <v>39</v>
      </c>
      <c r="B15" s="21" t="s">
        <v>33</v>
      </c>
      <c r="C15" s="37" t="s">
        <v>84</v>
      </c>
      <c r="D15" s="27">
        <v>0</v>
      </c>
    </row>
    <row r="16" spans="1:4" ht="46.5" x14ac:dyDescent="0.35">
      <c r="A16" s="25" t="s">
        <v>40</v>
      </c>
      <c r="B16" s="21" t="s">
        <v>33</v>
      </c>
      <c r="C16" s="37" t="s">
        <v>102</v>
      </c>
      <c r="D16" s="27">
        <v>0</v>
      </c>
    </row>
    <row r="17" spans="1:4" ht="46.5" x14ac:dyDescent="0.35">
      <c r="A17" s="25" t="s">
        <v>41</v>
      </c>
      <c r="B17" s="21" t="s">
        <v>33</v>
      </c>
      <c r="C17" s="26" t="s">
        <v>42</v>
      </c>
      <c r="D17" s="27">
        <v>0</v>
      </c>
    </row>
    <row r="18" spans="1:4" ht="46.5" x14ac:dyDescent="0.35">
      <c r="A18" s="25" t="s">
        <v>43</v>
      </c>
      <c r="B18" s="21" t="s">
        <v>33</v>
      </c>
      <c r="C18" s="37" t="s">
        <v>88</v>
      </c>
      <c r="D18" s="27">
        <v>0</v>
      </c>
    </row>
    <row r="19" spans="1:4" ht="46.5" x14ac:dyDescent="0.35">
      <c r="A19" s="25" t="s">
        <v>44</v>
      </c>
      <c r="B19" s="21" t="s">
        <v>33</v>
      </c>
      <c r="C19" s="50" t="s">
        <v>64</v>
      </c>
      <c r="D19" s="11">
        <f>ROUND(D15-D16-D17-D18,1)</f>
        <v>0</v>
      </c>
    </row>
    <row r="20" spans="1:4" ht="46.5" x14ac:dyDescent="0.35">
      <c r="A20" s="25" t="s">
        <v>47</v>
      </c>
      <c r="B20" s="21" t="s">
        <v>33</v>
      </c>
      <c r="C20" s="29" t="s">
        <v>92</v>
      </c>
      <c r="D20" s="11" t="str">
        <f>IFERROR(ROUND(D14/D19,1),"0.0")</f>
        <v>0.0</v>
      </c>
    </row>
    <row r="21" spans="1:4" ht="31" x14ac:dyDescent="0.35">
      <c r="A21" s="12" t="s">
        <v>49</v>
      </c>
      <c r="B21" s="13" t="s">
        <v>50</v>
      </c>
      <c r="C21" s="26" t="s">
        <v>65</v>
      </c>
      <c r="D21" s="30" t="str">
        <f>IF(D10&gt;=D20,D14,"N/A")</f>
        <v>N/A</v>
      </c>
    </row>
    <row r="22" spans="1:4" ht="31" x14ac:dyDescent="0.35">
      <c r="A22" s="12" t="s">
        <v>52</v>
      </c>
      <c r="B22" s="13" t="s">
        <v>50</v>
      </c>
      <c r="C22" s="37" t="s">
        <v>93</v>
      </c>
      <c r="D22" s="30">
        <f>IF(D10&lt;D20,D20-D10,"N/A")</f>
        <v>0</v>
      </c>
    </row>
    <row r="23" spans="1:4" ht="31" x14ac:dyDescent="0.35">
      <c r="A23" s="12" t="s">
        <v>54</v>
      </c>
      <c r="B23" s="13" t="s">
        <v>50</v>
      </c>
      <c r="C23" s="26" t="s">
        <v>55</v>
      </c>
      <c r="D23" s="30">
        <f>D19</f>
        <v>0</v>
      </c>
    </row>
    <row r="24" spans="1:4" ht="31" x14ac:dyDescent="0.35">
      <c r="A24" s="12" t="s">
        <v>56</v>
      </c>
      <c r="B24" s="13" t="s">
        <v>50</v>
      </c>
      <c r="C24" s="29" t="s">
        <v>75</v>
      </c>
      <c r="D24" s="11">
        <f>IF(D22="N/A","N/A",ROUND(D22*D19,1))</f>
        <v>0</v>
      </c>
    </row>
    <row r="25" spans="1:4" ht="108.5" x14ac:dyDescent="0.35">
      <c r="A25" s="15" t="s">
        <v>57</v>
      </c>
      <c r="B25" s="16" t="s">
        <v>58</v>
      </c>
      <c r="C25" s="48" t="s">
        <v>67</v>
      </c>
      <c r="D25" s="31" t="s">
        <v>59</v>
      </c>
    </row>
    <row r="26" spans="1:4" ht="15.5" x14ac:dyDescent="0.35">
      <c r="A26" s="22" t="s">
        <v>60</v>
      </c>
      <c r="B26" s="22"/>
      <c r="C26" s="32"/>
      <c r="D26" s="32"/>
    </row>
    <row r="27" spans="1:4" ht="15.5" x14ac:dyDescent="0.35">
      <c r="A27" s="22" t="s">
        <v>61</v>
      </c>
      <c r="B27" s="22"/>
      <c r="C27" s="32"/>
      <c r="D27" s="32"/>
    </row>
    <row r="28" spans="1:4" ht="15.5" x14ac:dyDescent="0.35">
      <c r="A28" s="39" t="s">
        <v>103</v>
      </c>
      <c r="B28" s="22"/>
      <c r="C28" s="32"/>
      <c r="D28" s="32"/>
    </row>
  </sheetData>
  <dataValidations count="1">
    <dataValidation type="custom" allowBlank="1" showErrorMessage="1" errorTitle="Error" error="Only numeric values with one decimal place allowed." sqref="D10:D13 D15:D18" xr:uid="{ECE5CDAF-0418-43E5-8EAD-F6D052A8327F}">
      <formula1>IF(ISNUMBER(D10),IF(ISERR(FIND(".",D10,1)),0,LEN(D10)-FIND(".",D10,1))&lt;2,FALSE)</formula1>
    </dataValidation>
  </dataValidations>
  <hyperlinks>
    <hyperlink ref="A3" r:id="rId1" xr:uid="{E2BA9ED5-63CC-41B3-AFDC-782C5DD3F1F6}"/>
  </hyperlinks>
  <pageMargins left="0.7" right="0.7" top="0.75" bottom="0.75" header="0.3" footer="0.3"/>
  <pageSetup orientation="portrait" horizontalDpi="4294967295" verticalDpi="4294967295"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231F-6C75-42D8-BE44-A5BCD6239DA7}">
  <dimension ref="A1:D29"/>
  <sheetViews>
    <sheetView showGridLines="0" zoomScaleNormal="100" workbookViewId="0"/>
  </sheetViews>
  <sheetFormatPr defaultRowHeight="14.5" x14ac:dyDescent="0.35"/>
  <cols>
    <col min="1" max="1" width="14.54296875" customWidth="1"/>
    <col min="2" max="2" width="15" customWidth="1"/>
    <col min="3" max="3" width="85.54296875" customWidth="1"/>
    <col min="4" max="4" width="14.6328125" customWidth="1"/>
  </cols>
  <sheetData>
    <row r="1" spans="1:4" ht="20" x14ac:dyDescent="0.4">
      <c r="A1" s="1" t="s">
        <v>78</v>
      </c>
    </row>
    <row r="2" spans="1:4" ht="20" x14ac:dyDescent="0.4">
      <c r="A2" s="2" t="s">
        <v>0</v>
      </c>
      <c r="B2" s="3"/>
      <c r="C2" s="3"/>
      <c r="D2" s="4"/>
    </row>
    <row r="3" spans="1:4" ht="15.5" x14ac:dyDescent="0.35">
      <c r="A3" s="45" t="s">
        <v>97</v>
      </c>
      <c r="B3" s="5"/>
      <c r="C3" s="5"/>
      <c r="D3" s="5"/>
    </row>
    <row r="4" spans="1:4" ht="15.5" x14ac:dyDescent="0.35">
      <c r="A4" s="6" t="s">
        <v>100</v>
      </c>
      <c r="B4" s="22"/>
      <c r="C4" s="22"/>
      <c r="D4" s="22"/>
    </row>
    <row r="5" spans="1:4" ht="15.5" x14ac:dyDescent="0.35">
      <c r="A5" s="23" t="s">
        <v>62</v>
      </c>
      <c r="B5" s="24"/>
      <c r="C5" s="24"/>
      <c r="D5" s="24"/>
    </row>
    <row r="6" spans="1:4" ht="15.5" x14ac:dyDescent="0.35">
      <c r="A6" s="22" t="s">
        <v>2</v>
      </c>
      <c r="B6" s="22"/>
      <c r="C6" s="22"/>
      <c r="D6" s="22"/>
    </row>
    <row r="7" spans="1:4" ht="15.5" x14ac:dyDescent="0.35">
      <c r="A7" s="33" t="s">
        <v>68</v>
      </c>
      <c r="B7" s="22"/>
      <c r="C7" s="22"/>
      <c r="D7" s="22"/>
    </row>
    <row r="8" spans="1:4" ht="15.5" x14ac:dyDescent="0.35">
      <c r="A8" s="22" t="s">
        <v>3</v>
      </c>
      <c r="B8" s="22"/>
      <c r="C8" s="22"/>
      <c r="D8" s="22"/>
    </row>
    <row r="9" spans="1:4" ht="15.5" x14ac:dyDescent="0.35">
      <c r="A9" s="22" t="s">
        <v>4</v>
      </c>
      <c r="B9" s="22"/>
      <c r="C9" s="22"/>
      <c r="D9" s="22"/>
    </row>
    <row r="10" spans="1:4" ht="15.5" x14ac:dyDescent="0.35">
      <c r="A10" s="34" t="s">
        <v>5</v>
      </c>
      <c r="B10" s="35" t="s">
        <v>6</v>
      </c>
      <c r="C10" s="35" t="s">
        <v>7</v>
      </c>
      <c r="D10" s="36" t="s">
        <v>8</v>
      </c>
    </row>
    <row r="11" spans="1:4" ht="62" x14ac:dyDescent="0.35">
      <c r="A11" s="25" t="s">
        <v>9</v>
      </c>
      <c r="B11" s="21" t="s">
        <v>10</v>
      </c>
      <c r="C11" s="40" t="s">
        <v>79</v>
      </c>
      <c r="D11" s="27">
        <v>0</v>
      </c>
    </row>
    <row r="12" spans="1:4" ht="46.5" x14ac:dyDescent="0.35">
      <c r="A12" s="25" t="s">
        <v>32</v>
      </c>
      <c r="B12" s="21" t="s">
        <v>33</v>
      </c>
      <c r="C12" s="37" t="s">
        <v>87</v>
      </c>
      <c r="D12" s="27">
        <v>0</v>
      </c>
    </row>
    <row r="13" spans="1:4" ht="46.5" x14ac:dyDescent="0.35">
      <c r="A13" s="25" t="s">
        <v>34</v>
      </c>
      <c r="B13" s="21" t="s">
        <v>33</v>
      </c>
      <c r="C13" s="37" t="s">
        <v>94</v>
      </c>
      <c r="D13" s="27">
        <v>0</v>
      </c>
    </row>
    <row r="14" spans="1:4" ht="46.5" x14ac:dyDescent="0.35">
      <c r="A14" s="25" t="s">
        <v>35</v>
      </c>
      <c r="B14" s="21" t="s">
        <v>33</v>
      </c>
      <c r="C14" s="26" t="s">
        <v>69</v>
      </c>
      <c r="D14" s="27">
        <v>0</v>
      </c>
    </row>
    <row r="15" spans="1:4" ht="46.5" x14ac:dyDescent="0.35">
      <c r="A15" s="25" t="s">
        <v>36</v>
      </c>
      <c r="B15" s="21" t="s">
        <v>33</v>
      </c>
      <c r="C15" s="28" t="s">
        <v>70</v>
      </c>
      <c r="D15" s="11">
        <f>ROUND(D12-D13-D14,1)</f>
        <v>0</v>
      </c>
    </row>
    <row r="16" spans="1:4" ht="46.5" x14ac:dyDescent="0.35">
      <c r="A16" s="25" t="s">
        <v>39</v>
      </c>
      <c r="B16" s="21" t="s">
        <v>33</v>
      </c>
      <c r="C16" s="37" t="s">
        <v>84</v>
      </c>
      <c r="D16" s="27">
        <v>0</v>
      </c>
    </row>
    <row r="17" spans="1:4" ht="46.5" x14ac:dyDescent="0.35">
      <c r="A17" s="25" t="s">
        <v>40</v>
      </c>
      <c r="B17" s="21" t="s">
        <v>33</v>
      </c>
      <c r="C17" s="37" t="s">
        <v>95</v>
      </c>
      <c r="D17" s="27">
        <v>0</v>
      </c>
    </row>
    <row r="18" spans="1:4" ht="46.5" x14ac:dyDescent="0.35">
      <c r="A18" s="25" t="s">
        <v>41</v>
      </c>
      <c r="B18" s="21" t="s">
        <v>33</v>
      </c>
      <c r="C18" s="26" t="s">
        <v>71</v>
      </c>
      <c r="D18" s="27">
        <v>0</v>
      </c>
    </row>
    <row r="19" spans="1:4" ht="46.5" x14ac:dyDescent="0.35">
      <c r="A19" s="25" t="s">
        <v>43</v>
      </c>
      <c r="B19" s="21" t="s">
        <v>33</v>
      </c>
      <c r="C19" s="26" t="s">
        <v>72</v>
      </c>
      <c r="D19" s="27">
        <v>0</v>
      </c>
    </row>
    <row r="20" spans="1:4" ht="46.5" x14ac:dyDescent="0.35">
      <c r="A20" s="25" t="s">
        <v>44</v>
      </c>
      <c r="B20" s="21" t="s">
        <v>33</v>
      </c>
      <c r="C20" s="51" t="s">
        <v>73</v>
      </c>
      <c r="D20" s="11">
        <f>ROUND(D16-D17-D18-D19,1)</f>
        <v>0</v>
      </c>
    </row>
    <row r="21" spans="1:4" ht="46.5" x14ac:dyDescent="0.35">
      <c r="A21" s="25" t="s">
        <v>47</v>
      </c>
      <c r="B21" s="21" t="s">
        <v>33</v>
      </c>
      <c r="C21" s="29" t="s">
        <v>96</v>
      </c>
      <c r="D21" s="11" t="str">
        <f>IFERROR(ROUND(D15/D20,1),"0.0")</f>
        <v>0.0</v>
      </c>
    </row>
    <row r="22" spans="1:4" ht="31" x14ac:dyDescent="0.35">
      <c r="A22" s="12" t="s">
        <v>49</v>
      </c>
      <c r="B22" s="13" t="s">
        <v>50</v>
      </c>
      <c r="C22" s="26" t="s">
        <v>65</v>
      </c>
      <c r="D22" s="30" t="str">
        <f>IF(D11&gt;=D21,D15,"N/A")</f>
        <v>N/A</v>
      </c>
    </row>
    <row r="23" spans="1:4" ht="31" x14ac:dyDescent="0.35">
      <c r="A23" s="12" t="s">
        <v>52</v>
      </c>
      <c r="B23" s="13" t="s">
        <v>50</v>
      </c>
      <c r="C23" s="26" t="s">
        <v>66</v>
      </c>
      <c r="D23" s="30">
        <f>IF(D11&lt;D21,D21-D11,"N/A")</f>
        <v>0</v>
      </c>
    </row>
    <row r="24" spans="1:4" ht="31" x14ac:dyDescent="0.35">
      <c r="A24" s="12" t="s">
        <v>54</v>
      </c>
      <c r="B24" s="13" t="s">
        <v>50</v>
      </c>
      <c r="C24" s="26" t="s">
        <v>55</v>
      </c>
      <c r="D24" s="30">
        <f>D20</f>
        <v>0</v>
      </c>
    </row>
    <row r="25" spans="1:4" ht="46.5" x14ac:dyDescent="0.35">
      <c r="A25" s="12" t="s">
        <v>56</v>
      </c>
      <c r="B25" s="13" t="s">
        <v>50</v>
      </c>
      <c r="C25" s="29" t="s">
        <v>75</v>
      </c>
      <c r="D25" s="11">
        <f>IF(D23="N/A","N/A",ROUND(D23*D20,1))</f>
        <v>0</v>
      </c>
    </row>
    <row r="26" spans="1:4" ht="124" x14ac:dyDescent="0.35">
      <c r="A26" s="15" t="s">
        <v>57</v>
      </c>
      <c r="B26" s="16" t="s">
        <v>58</v>
      </c>
      <c r="C26" s="47" t="s">
        <v>104</v>
      </c>
      <c r="D26" s="31" t="s">
        <v>59</v>
      </c>
    </row>
    <row r="27" spans="1:4" ht="15.5" x14ac:dyDescent="0.35">
      <c r="A27" s="22" t="s">
        <v>60</v>
      </c>
      <c r="B27" s="22"/>
      <c r="C27" s="32"/>
      <c r="D27" s="32"/>
    </row>
    <row r="28" spans="1:4" ht="15.5" x14ac:dyDescent="0.35">
      <c r="A28" s="22" t="s">
        <v>61</v>
      </c>
      <c r="B28" s="22"/>
      <c r="C28" s="32"/>
      <c r="D28" s="32"/>
    </row>
    <row r="29" spans="1:4" ht="15.5" x14ac:dyDescent="0.35">
      <c r="A29" s="39" t="s">
        <v>103</v>
      </c>
      <c r="B29" s="22"/>
      <c r="C29" s="32"/>
      <c r="D29" s="32"/>
    </row>
  </sheetData>
  <dataValidations count="1">
    <dataValidation type="custom" allowBlank="1" showErrorMessage="1" errorTitle="Error" error="Only numeric values with one decimal place allowed." sqref="D11:D14 D16:D19" xr:uid="{677EC435-B6E8-4BA7-A4FD-D95E4837CE87}">
      <formula1>IF(ISNUMBER(D11),IF(ISERR(FIND(".",D11,1)),0,LEN(D11)-FIND(".",D11,1))&lt;2,FALSE)</formula1>
    </dataValidation>
  </dataValidations>
  <hyperlinks>
    <hyperlink ref="A3" r:id="rId1" xr:uid="{3D895FFD-73E5-4501-99FE-B52617E3759A}"/>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for Traditional IS (CA Dept of Education)</dc:title>
  <dc:subject>Calculation for Traditional Independent Study (IS) 2022–23.</dc:subject>
  <dc:creator>Dean Patterson</dc:creator>
  <cp:lastModifiedBy>Ashley Turner</cp:lastModifiedBy>
  <dcterms:created xsi:type="dcterms:W3CDTF">2021-09-15T17:35:53Z</dcterms:created>
  <dcterms:modified xsi:type="dcterms:W3CDTF">2023-04-11T21:46:13Z</dcterms:modified>
</cp:coreProperties>
</file>