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765" windowWidth="15195" windowHeight="8880" tabRatio="929" activeTab="0"/>
  </bookViews>
  <sheets>
    <sheet name="Alameda" sheetId="1" r:id="rId1"/>
    <sheet name="Butte" sheetId="2" r:id="rId2"/>
    <sheet name="El Dorado" sheetId="3" r:id="rId3"/>
    <sheet name="Inyo" sheetId="4" r:id="rId4"/>
    <sheet name="Kings" sheetId="5" r:id="rId5"/>
    <sheet name="Lassen" sheetId="6" r:id="rId6"/>
    <sheet name="Los Angeles" sheetId="7" r:id="rId7"/>
    <sheet name="Madera " sheetId="8" r:id="rId8"/>
    <sheet name="Placer" sheetId="9" r:id="rId9"/>
    <sheet name="Riverside" sheetId="10" r:id="rId10"/>
    <sheet name="San Bernardino" sheetId="11" r:id="rId11"/>
    <sheet name="San Diego" sheetId="12" r:id="rId12"/>
    <sheet name="San Francisco" sheetId="13" r:id="rId13"/>
    <sheet name="San Joaquin " sheetId="14" r:id="rId14"/>
    <sheet name="Santa Barbara" sheetId="15" r:id="rId15"/>
    <sheet name="Santa Clara" sheetId="16" r:id="rId16"/>
    <sheet name="Santa Cruz " sheetId="17" r:id="rId17"/>
    <sheet name="Siskiyou" sheetId="18" r:id="rId18"/>
    <sheet name="Sonoma" sheetId="19" r:id="rId19"/>
    <sheet name="Stanislaus" sheetId="20" r:id="rId20"/>
    <sheet name="Tehama " sheetId="21" r:id="rId21"/>
    <sheet name="Tulare" sheetId="22" r:id="rId22"/>
    <sheet name="Yuba" sheetId="23" r:id="rId23"/>
  </sheets>
  <definedNames>
    <definedName name="_xlnm.Print_Area" localSheetId="0">'Alameda'!$A$1:$G$36</definedName>
    <definedName name="_xlnm.Print_Area" localSheetId="1">'Butte'!$A$1:$G$39</definedName>
    <definedName name="_xlnm.Print_Area" localSheetId="6">'Los Angeles'!$A$1:$G$74</definedName>
    <definedName name="_xlnm.Print_Area" localSheetId="8">'Placer'!$A$1:$G$42</definedName>
    <definedName name="_xlnm.Print_Area" localSheetId="11">'San Diego'!$A$1:$G$36</definedName>
    <definedName name="_xlnm.Print_Area" localSheetId="13">'San Joaquin '!$A$1:$G$21</definedName>
    <definedName name="_xlnm.Print_Area" localSheetId="18">'Sonoma'!$A$1:$G$27</definedName>
    <definedName name="_xlnm.Print_Titles" localSheetId="6">'Los Angeles'!$3:$8</definedName>
  </definedNames>
  <calcPr fullCalcOnLoad="1"/>
</workbook>
</file>

<file path=xl/sharedStrings.xml><?xml version="1.0" encoding="utf-8"?>
<sst xmlns="http://schemas.openxmlformats.org/spreadsheetml/2006/main" count="434" uniqueCount="160">
  <si>
    <t>California Department of Education</t>
  </si>
  <si>
    <t>EXHIBIT N-1</t>
  </si>
  <si>
    <t xml:space="preserve">     District/Charter School</t>
  </si>
  <si>
    <t>Alameda</t>
  </si>
  <si>
    <t xml:space="preserve"> Direct Funded Charters</t>
  </si>
  <si>
    <t>01</t>
  </si>
  <si>
    <t xml:space="preserve">   Unified Districts</t>
  </si>
  <si>
    <t xml:space="preserve">     Oakland Unified</t>
  </si>
  <si>
    <t>El Dorado</t>
  </si>
  <si>
    <t xml:space="preserve">   Elementary Districts</t>
  </si>
  <si>
    <t>Los Angeles</t>
  </si>
  <si>
    <t>Riverside</t>
  </si>
  <si>
    <t>San Bernardino</t>
  </si>
  <si>
    <t>San Diego</t>
  </si>
  <si>
    <t>Santa Clara</t>
  </si>
  <si>
    <t>Stanislaus</t>
  </si>
  <si>
    <t>Tulare</t>
  </si>
  <si>
    <t>State Aid</t>
  </si>
  <si>
    <t>Apportionment</t>
  </si>
  <si>
    <t>D</t>
  </si>
  <si>
    <t>L</t>
  </si>
  <si>
    <t>Butte</t>
  </si>
  <si>
    <t>04</t>
  </si>
  <si>
    <t>Placer</t>
  </si>
  <si>
    <t>San Joaquin</t>
  </si>
  <si>
    <t>Sonoma</t>
  </si>
  <si>
    <t xml:space="preserve">     Porterville Unified</t>
  </si>
  <si>
    <t>San Jose Unified</t>
  </si>
  <si>
    <t>Campbell Union Elementary</t>
  </si>
  <si>
    <t xml:space="preserve"> September 2008</t>
  </si>
  <si>
    <t>0116137</t>
  </si>
  <si>
    <t>East Oakland Leadership Academy High</t>
  </si>
  <si>
    <t>0118224</t>
  </si>
  <si>
    <t>Aspire Millsmont Secondary Academy</t>
  </si>
  <si>
    <t>0118042</t>
  </si>
  <si>
    <t>Forest Ranch Charter School</t>
  </si>
  <si>
    <t>El Dorado County Workforce Investment Act Charter</t>
  </si>
  <si>
    <t>Inyo</t>
  </si>
  <si>
    <t xml:space="preserve">YouthBuild Charter School of California </t>
  </si>
  <si>
    <t>Kings</t>
  </si>
  <si>
    <t>Crossroads Trade Tech Charter School</t>
  </si>
  <si>
    <t>Lassen</t>
  </si>
  <si>
    <t>Ravendale-Termo Charter School</t>
  </si>
  <si>
    <t xml:space="preserve"> El Dorado County Office of Education </t>
  </si>
  <si>
    <t xml:space="preserve"> Inyo County Office of Education </t>
  </si>
  <si>
    <t xml:space="preserve"> Ravendale-Termo Elementary</t>
  </si>
  <si>
    <t xml:space="preserve">  Inglewood Unified</t>
  </si>
  <si>
    <t>Wilder's Preparatory Academy Charter Middle School</t>
  </si>
  <si>
    <t xml:space="preserve">  Los Angeles Unified</t>
  </si>
  <si>
    <t>Magnolia Science Academy - 3</t>
  </si>
  <si>
    <t>Fenton Primary Center</t>
  </si>
  <si>
    <t>ICEF Vista</t>
  </si>
  <si>
    <t>College Ready Middle Academy #3</t>
  </si>
  <si>
    <t>New Los Angeles Charter School</t>
  </si>
  <si>
    <t>Magnolia Science Academy 4</t>
  </si>
  <si>
    <t>Magnolia Science Academy - 5</t>
  </si>
  <si>
    <t>Dosan Leadership Academy</t>
  </si>
  <si>
    <t>Para Los Ninos Charter Middle School</t>
  </si>
  <si>
    <t>Synergy Kinetics Academy</t>
  </si>
  <si>
    <t>KIPP Raices Academy</t>
  </si>
  <si>
    <t>New Millennium Secondary School</t>
  </si>
  <si>
    <t>Larchmont West Hollywood</t>
  </si>
  <si>
    <t>ICEF Elementary School #4</t>
  </si>
  <si>
    <t>Lou Dantzler Academy Elementary</t>
  </si>
  <si>
    <t>Frederick Douglas Academy Elementary</t>
  </si>
  <si>
    <t>Aspire Huntington Park Charter School</t>
  </si>
  <si>
    <t>Anahuacalmecac University Preparatory High School</t>
  </si>
  <si>
    <t>Alain Leroy Locke Cluster of High Schools</t>
  </si>
  <si>
    <t>Colfax Charter Elementary School</t>
  </si>
  <si>
    <t>Learning Works</t>
  </si>
  <si>
    <t>Santa Clarita Valley International School</t>
  </si>
  <si>
    <t xml:space="preserve">Micro-Enterprise Charter Academy (MECA) </t>
  </si>
  <si>
    <t xml:space="preserve">   State Board Charter  </t>
  </si>
  <si>
    <t>Madera</t>
  </si>
  <si>
    <t xml:space="preserve">Madera County Office of Education </t>
  </si>
  <si>
    <t>Madera Independent Study Academy</t>
  </si>
  <si>
    <t>Maria Montessori Charter Academy</t>
  </si>
  <si>
    <t xml:space="preserve"> Loomis Union Elementary</t>
  </si>
  <si>
    <t>Loomis Basin Charter School</t>
  </si>
  <si>
    <t xml:space="preserve"> Desert Sands Unified </t>
  </si>
  <si>
    <t>Palm Desert Charter Middle School</t>
  </si>
  <si>
    <t xml:space="preserve">   San Bernardino County Office of Education</t>
  </si>
  <si>
    <t>Norton Sapce and Aeronautics Academy</t>
  </si>
  <si>
    <t xml:space="preserve">     Helendale Elementary</t>
  </si>
  <si>
    <t>Academy of Careers and Exploration</t>
  </si>
  <si>
    <t>SOAR Charter Academy</t>
  </si>
  <si>
    <t>LaVerne Elementary Preparatory Academy</t>
  </si>
  <si>
    <t xml:space="preserve">Juan Bautista deAnza </t>
  </si>
  <si>
    <t>National University Academy of Health Sciences</t>
  </si>
  <si>
    <t>Urban Discovery Academy Charter School</t>
  </si>
  <si>
    <t>Innovations Academy</t>
  </si>
  <si>
    <t>North County Trade Tech High School</t>
  </si>
  <si>
    <t>San Francisco</t>
  </si>
  <si>
    <t>San Fran Sheriff Dept 5 Keys Adult School</t>
  </si>
  <si>
    <t>San Fran Sheriff Dept 5 Keys Independence HS</t>
  </si>
  <si>
    <t>Dr. Lewis Dolphin Stallworth Sr., Charter Schools</t>
  </si>
  <si>
    <t>Santa Barbara</t>
  </si>
  <si>
    <t xml:space="preserve">  Lompoc Unified</t>
  </si>
  <si>
    <t>Manzanita Public Charter School</t>
  </si>
  <si>
    <t>Orcutt Union Elementary</t>
  </si>
  <si>
    <t>Orcutt Academy</t>
  </si>
  <si>
    <t xml:space="preserve">   Santa Clara County Office of Education </t>
  </si>
  <si>
    <t xml:space="preserve">ACE Charter </t>
  </si>
  <si>
    <t>Forest Hill Elementary</t>
  </si>
  <si>
    <t>Marshall Lane Elementary</t>
  </si>
  <si>
    <t>Rosemary Elementary</t>
  </si>
  <si>
    <t>Blackford Elementary</t>
  </si>
  <si>
    <t>Elementary Districts</t>
  </si>
  <si>
    <t xml:space="preserve">                                 </t>
  </si>
  <si>
    <t xml:space="preserve">KIPP San Jose Collegiate </t>
  </si>
  <si>
    <t>Santa Cruz</t>
  </si>
  <si>
    <t>Ceiba College Preparatory Academy</t>
  </si>
  <si>
    <t>Siskiyou</t>
  </si>
  <si>
    <t xml:space="preserve">  Siskiyou County Office of Education</t>
  </si>
  <si>
    <t>Golden Eagle Charter School</t>
  </si>
  <si>
    <t>Insight School of California - North Bay</t>
  </si>
  <si>
    <t xml:space="preserve">   Stanislaus County Office of Education </t>
  </si>
  <si>
    <t>Great Valley Academy</t>
  </si>
  <si>
    <t>Aspire University Charter School</t>
  </si>
  <si>
    <t>Tehama</t>
  </si>
  <si>
    <t>Educational Outreach Academy</t>
  </si>
  <si>
    <t>Harmony Magnet Academy</t>
  </si>
  <si>
    <t>Yuba</t>
  </si>
  <si>
    <t xml:space="preserve"> Marysville Joint Unified</t>
  </si>
  <si>
    <t>Yuba Environmental Science Charter Academy</t>
  </si>
  <si>
    <t>Chico Unified</t>
  </si>
  <si>
    <t>Encore High School for the Performing &amp; Visual Art</t>
  </si>
  <si>
    <t>Liberty Charter School</t>
  </si>
  <si>
    <t xml:space="preserve">Walter L. Bachrodt Elementary </t>
  </si>
  <si>
    <t xml:space="preserve">District Funded Charters </t>
  </si>
  <si>
    <t>District Funded Charters</t>
  </si>
  <si>
    <t xml:space="preserve">    San Bernardino City Unified</t>
  </si>
  <si>
    <t xml:space="preserve">    Hesperia Unified</t>
  </si>
  <si>
    <t xml:space="preserve">  Orcutt Union Elementary</t>
  </si>
  <si>
    <t>Direct Funded Charters</t>
  </si>
  <si>
    <t>Armona Union Elementary</t>
  </si>
  <si>
    <t xml:space="preserve">  Armona Union Elementary</t>
  </si>
  <si>
    <t xml:space="preserve">  Pasadena Unifed</t>
  </si>
  <si>
    <t xml:space="preserve"> William S. Hart Union High </t>
  </si>
  <si>
    <t xml:space="preserve"> Paramount Unified</t>
  </si>
  <si>
    <t xml:space="preserve"> Rocklin Unified</t>
  </si>
  <si>
    <t xml:space="preserve"> Borrego Springs Unified</t>
  </si>
  <si>
    <t xml:space="preserve"> Grossmont Union High</t>
  </si>
  <si>
    <t xml:space="preserve"> Lakeside Union Elementary</t>
  </si>
  <si>
    <t xml:space="preserve"> San Diego Unified</t>
  </si>
  <si>
    <t xml:space="preserve"> Vista Unified</t>
  </si>
  <si>
    <t xml:space="preserve"> San Francisco Unified</t>
  </si>
  <si>
    <t xml:space="preserve"> Stockton Unified</t>
  </si>
  <si>
    <t xml:space="preserve"> East Side Union High </t>
  </si>
  <si>
    <t xml:space="preserve"> San Jose Unified</t>
  </si>
  <si>
    <t xml:space="preserve"> Pajaro Valley Unified</t>
  </si>
  <si>
    <t xml:space="preserve"> Windsor Unified</t>
  </si>
  <si>
    <t xml:space="preserve"> Sylvan Union Elementary</t>
  </si>
  <si>
    <t xml:space="preserve"> Red Bluff Joint Union High </t>
  </si>
  <si>
    <t xml:space="preserve"> Los Angeles Unified</t>
  </si>
  <si>
    <t xml:space="preserve">New Charters Special Advance Apportionment </t>
  </si>
  <si>
    <t>Prepared by</t>
  </si>
  <si>
    <t>School Fiscal Services Division</t>
  </si>
  <si>
    <t>September 2008</t>
  </si>
  <si>
    <t xml:space="preserve">  2008-09 Charter School Advance Apportionment for General Purpose Block Grant 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</si>
</sst>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u val="singleAccounting"/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5" fillId="0" borderId="0" xfId="57" applyFont="1" applyFill="1" applyBorder="1" applyAlignment="1">
      <alignment horizontal="left"/>
      <protection/>
    </xf>
    <xf numFmtId="0" fontId="5" fillId="0" borderId="0" xfId="0" applyFont="1" applyAlignment="1" quotePrefix="1">
      <alignment horizontal="left"/>
    </xf>
    <xf numFmtId="0" fontId="23" fillId="0" borderId="0" xfId="0" applyFont="1" applyAlignment="1" quotePrefix="1">
      <alignment horizontal="center"/>
    </xf>
    <xf numFmtId="165" fontId="23" fillId="0" borderId="11" xfId="42" applyNumberFormat="1" applyFont="1" applyBorder="1" applyAlignment="1">
      <alignment/>
    </xf>
    <xf numFmtId="165" fontId="5" fillId="0" borderId="0" xfId="42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65" fontId="23" fillId="0" borderId="0" xfId="42" applyNumberFormat="1" applyFont="1" applyBorder="1" applyAlignment="1">
      <alignment/>
    </xf>
    <xf numFmtId="165" fontId="5" fillId="0" borderId="0" xfId="42" applyNumberFormat="1" applyFont="1" applyBorder="1" applyAlignment="1">
      <alignment/>
    </xf>
    <xf numFmtId="0" fontId="25" fillId="0" borderId="12" xfId="57" applyFont="1" applyFill="1" applyBorder="1" applyAlignment="1">
      <alignment horizontal="left"/>
      <protection/>
    </xf>
    <xf numFmtId="165" fontId="5" fillId="0" borderId="12" xfId="42" applyNumberFormat="1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 quotePrefix="1">
      <alignment/>
    </xf>
    <xf numFmtId="37" fontId="5" fillId="0" borderId="0" xfId="0" applyNumberFormat="1" applyFont="1" applyBorder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5" fillId="0" borderId="0" xfId="57" applyFont="1" applyFill="1" applyBorder="1" applyAlignment="1">
      <alignment horizontal="center"/>
      <protection/>
    </xf>
    <xf numFmtId="17" fontId="23" fillId="0" borderId="0" xfId="0" applyNumberFormat="1" applyFont="1" applyAlignment="1" quotePrefix="1">
      <alignment horizontal="right"/>
    </xf>
    <xf numFmtId="165" fontId="26" fillId="0" borderId="0" xfId="42" applyNumberFormat="1" applyFont="1" applyAlignment="1">
      <alignment/>
    </xf>
    <xf numFmtId="165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23" fillId="0" borderId="0" xfId="42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65" fontId="27" fillId="0" borderId="0" xfId="42" applyNumberFormat="1" applyFont="1" applyFill="1" applyBorder="1" applyAlignment="1">
      <alignment wrapText="1"/>
    </xf>
    <xf numFmtId="165" fontId="26" fillId="0" borderId="0" xfId="42" applyNumberFormat="1" applyFont="1" applyBorder="1" applyAlignment="1">
      <alignment/>
    </xf>
    <xf numFmtId="0" fontId="25" fillId="0" borderId="0" xfId="0" applyFont="1" applyFill="1" applyBorder="1" applyAlignment="1">
      <alignment wrapText="1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23" fillId="0" borderId="0" xfId="0" applyFont="1" applyBorder="1" applyAlignment="1" quotePrefix="1">
      <alignment/>
    </xf>
    <xf numFmtId="0" fontId="25" fillId="0" borderId="12" xfId="57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16" fontId="23" fillId="0" borderId="0" xfId="0" applyNumberFormat="1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17" fontId="23" fillId="0" borderId="0" xfId="0" applyNumberFormat="1" applyFont="1" applyAlignment="1" quotePrefix="1">
      <alignment horizontal="left"/>
    </xf>
    <xf numFmtId="37" fontId="5" fillId="0" borderId="0" xfId="0" applyNumberFormat="1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13.140625" style="2" customWidth="1"/>
    <col min="2" max="2" width="7.7109375" style="3" bestFit="1" customWidth="1"/>
    <col min="3" max="3" width="10.28125" style="3" bestFit="1" customWidth="1"/>
    <col min="4" max="4" width="6.421875" style="3" bestFit="1" customWidth="1"/>
    <col min="5" max="5" width="42.8515625" style="2" bestFit="1" customWidth="1"/>
    <col min="6" max="6" width="3.0039062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3</v>
      </c>
    </row>
    <row r="11" ht="18" customHeight="1">
      <c r="A11" s="14" t="s">
        <v>4</v>
      </c>
    </row>
    <row r="12" spans="1:7" ht="18" customHeight="1">
      <c r="A12" s="15" t="s">
        <v>5</v>
      </c>
      <c r="B12" s="15">
        <v>61259</v>
      </c>
      <c r="C12" s="15" t="s">
        <v>32</v>
      </c>
      <c r="D12" s="15">
        <v>1023</v>
      </c>
      <c r="E12" s="2" t="s">
        <v>33</v>
      </c>
      <c r="F12" s="3" t="s">
        <v>19</v>
      </c>
      <c r="G12" s="16">
        <v>403526</v>
      </c>
    </row>
    <row r="13" spans="5:7" ht="18" customHeight="1">
      <c r="E13" s="5" t="s">
        <v>7</v>
      </c>
      <c r="G13" s="17">
        <f>SUM(G12:G12)</f>
        <v>403526</v>
      </c>
    </row>
    <row r="14" spans="5:7" ht="18" customHeight="1">
      <c r="E14" s="4"/>
      <c r="G14" s="17"/>
    </row>
    <row r="15" spans="1:5" ht="18" customHeight="1">
      <c r="A15" s="4" t="s">
        <v>129</v>
      </c>
      <c r="B15" s="8"/>
      <c r="C15" s="8"/>
      <c r="D15" s="18"/>
      <c r="E15" s="19"/>
    </row>
    <row r="16" spans="1:7" ht="18" customHeight="1">
      <c r="A16" s="4" t="s">
        <v>7</v>
      </c>
      <c r="G16" s="20"/>
    </row>
    <row r="17" spans="1:7" ht="18" customHeight="1">
      <c r="A17" s="15" t="s">
        <v>5</v>
      </c>
      <c r="B17" s="15">
        <v>61259</v>
      </c>
      <c r="C17" s="15" t="s">
        <v>30</v>
      </c>
      <c r="D17" s="15">
        <v>955</v>
      </c>
      <c r="E17" s="2" t="s">
        <v>31</v>
      </c>
      <c r="F17" s="3" t="s">
        <v>20</v>
      </c>
      <c r="G17" s="16">
        <v>113573</v>
      </c>
    </row>
    <row r="18" spans="5:7" ht="18" customHeight="1">
      <c r="E18" s="5" t="str">
        <f>A16</f>
        <v>     Oakland Unified</v>
      </c>
      <c r="G18" s="21">
        <f>SUM(G17)</f>
        <v>113573</v>
      </c>
    </row>
    <row r="19" ht="18" customHeight="1">
      <c r="G19" s="20"/>
    </row>
    <row r="20" ht="18" customHeight="1" thickBot="1">
      <c r="G20" s="21"/>
    </row>
    <row r="21" spans="1:7" ht="18" customHeight="1" thickBot="1">
      <c r="A21" s="22" t="str">
        <f>+A10</f>
        <v>Alameda</v>
      </c>
      <c r="G21" s="23">
        <f>+G18+G13</f>
        <v>517099</v>
      </c>
    </row>
    <row r="27" ht="18" customHeight="1">
      <c r="G27" s="21"/>
    </row>
    <row r="29" ht="18" customHeight="1">
      <c r="G29" s="19"/>
    </row>
    <row r="30" ht="18" customHeight="1">
      <c r="G30" s="19"/>
    </row>
    <row r="31" ht="18" customHeight="1">
      <c r="G31" s="20"/>
    </row>
    <row r="32" ht="18" customHeight="1">
      <c r="G32" s="20"/>
    </row>
    <row r="33" ht="18" customHeight="1">
      <c r="G33" s="19"/>
    </row>
    <row r="34" spans="5:7" ht="18" customHeight="1">
      <c r="E34" s="24"/>
      <c r="G34" s="19"/>
    </row>
    <row r="36" spans="1:7" ht="18" customHeight="1">
      <c r="A36" s="25"/>
      <c r="G36" s="19"/>
    </row>
    <row r="37" spans="1:7" ht="18" customHeight="1">
      <c r="A37" s="2" t="s">
        <v>156</v>
      </c>
      <c r="G37" s="19"/>
    </row>
    <row r="38" spans="1:7" ht="18" customHeight="1">
      <c r="A38" s="2" t="s">
        <v>0</v>
      </c>
      <c r="G38" s="19"/>
    </row>
    <row r="39" spans="1:7" ht="18" customHeight="1">
      <c r="A39" s="2" t="s">
        <v>157</v>
      </c>
      <c r="G39" s="19"/>
    </row>
    <row r="40" spans="1:7" ht="18" customHeight="1">
      <c r="A40" s="25" t="s">
        <v>158</v>
      </c>
      <c r="B40" s="26"/>
      <c r="C40" s="26"/>
      <c r="D40" s="18"/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spans="1:7" ht="18" customHeight="1">
      <c r="A48" s="25"/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spans="1:7" ht="18" customHeight="1">
      <c r="A56" s="15"/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</sheetData>
  <sheetProtection/>
  <printOptions/>
  <pageMargins left="0.5" right="0.5" top="0.5" bottom="1" header="0.5" footer="0.5"/>
  <pageSetup fitToHeight="5" fitToWidth="1" horizontalDpi="600" verticalDpi="600" orientation="portrait" scale="94" r:id="rId1"/>
  <ignoredErrors>
    <ignoredError sqref="A12:C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28125" style="2" customWidth="1"/>
    <col min="2" max="2" width="9.140625" style="3" customWidth="1"/>
    <col min="3" max="3" width="10.57421875" style="3" customWidth="1"/>
    <col min="4" max="4" width="6.8515625" style="3" customWidth="1"/>
    <col min="5" max="5" width="51.140625" style="2" customWidth="1"/>
    <col min="6" max="6" width="2.5742187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9" spans="1:3" ht="18" customHeight="1">
      <c r="A9" s="4" t="s">
        <v>130</v>
      </c>
      <c r="B9" s="32"/>
      <c r="C9" s="32"/>
    </row>
    <row r="10" ht="18" customHeight="1">
      <c r="A10" s="13" t="s">
        <v>11</v>
      </c>
    </row>
    <row r="11" spans="1:7" ht="18" customHeight="1">
      <c r="A11" s="14" t="s">
        <v>79</v>
      </c>
      <c r="G11" s="20"/>
    </row>
    <row r="12" ht="18" customHeight="1">
      <c r="G12" s="20"/>
    </row>
    <row r="13" spans="1:7" ht="18" customHeight="1">
      <c r="A13" s="3">
        <v>33</v>
      </c>
      <c r="B13" s="3">
        <v>67058</v>
      </c>
      <c r="C13" s="3">
        <v>6031991</v>
      </c>
      <c r="D13" s="3">
        <v>974</v>
      </c>
      <c r="E13" s="2" t="s">
        <v>80</v>
      </c>
      <c r="F13" s="3" t="s">
        <v>20</v>
      </c>
      <c r="G13" s="16">
        <v>2075175</v>
      </c>
    </row>
    <row r="14" spans="1:7" ht="18" customHeight="1">
      <c r="A14" s="15"/>
      <c r="B14" s="15"/>
      <c r="C14" s="15"/>
      <c r="D14" s="15"/>
      <c r="E14" s="4" t="str">
        <f>A11</f>
        <v> Desert Sands Unified </v>
      </c>
      <c r="G14" s="21">
        <f>SUM(G13)</f>
        <v>2075175</v>
      </c>
    </row>
    <row r="15" spans="1:7" ht="18" customHeight="1">
      <c r="A15" s="15"/>
      <c r="B15" s="15"/>
      <c r="C15" s="15"/>
      <c r="D15" s="15"/>
      <c r="G15" s="19"/>
    </row>
    <row r="16" ht="18" customHeight="1" thickBot="1"/>
    <row r="17" spans="1:7" ht="18" customHeight="1" thickBot="1">
      <c r="A17" s="22" t="str">
        <f>+A10</f>
        <v>Riverside</v>
      </c>
      <c r="B17" s="27"/>
      <c r="C17" s="15"/>
      <c r="D17" s="15"/>
      <c r="G17" s="23">
        <f>SUM(G14)</f>
        <v>2075175</v>
      </c>
    </row>
    <row r="18" spans="1:4" ht="18" customHeight="1">
      <c r="A18" s="15"/>
      <c r="B18" s="15"/>
      <c r="C18" s="15"/>
      <c r="D18" s="15"/>
    </row>
    <row r="20" ht="18" customHeight="1">
      <c r="A20" s="28"/>
    </row>
    <row r="22" spans="6:7" ht="18" customHeight="1">
      <c r="F22" s="18"/>
      <c r="G22" s="19"/>
    </row>
    <row r="23" spans="1:7" ht="18" customHeight="1">
      <c r="A23" s="14"/>
      <c r="G23" s="20"/>
    </row>
    <row r="24" spans="1:7" ht="18" customHeight="1">
      <c r="A24" s="4"/>
      <c r="G24" s="20"/>
    </row>
    <row r="25" spans="1:7" ht="18" customHeight="1">
      <c r="A25" s="4"/>
      <c r="G25" s="20"/>
    </row>
    <row r="26" spans="1:7" ht="18" customHeight="1">
      <c r="A26" s="15"/>
      <c r="B26" s="15"/>
      <c r="C26" s="15"/>
      <c r="G26" s="20"/>
    </row>
    <row r="27" spans="5:7" ht="18" customHeight="1">
      <c r="E27" s="4"/>
      <c r="G27" s="21"/>
    </row>
    <row r="28" ht="18" customHeight="1">
      <c r="G28" s="21"/>
    </row>
    <row r="29" spans="1:7" ht="18" customHeight="1">
      <c r="A29" s="19"/>
      <c r="B29" s="18"/>
      <c r="C29" s="18"/>
      <c r="D29" s="18"/>
      <c r="E29" s="19"/>
      <c r="F29" s="18"/>
      <c r="G29" s="21"/>
    </row>
    <row r="30" spans="1:7" ht="18" customHeight="1">
      <c r="A30" s="13"/>
      <c r="B30" s="18"/>
      <c r="C30" s="18"/>
      <c r="D30" s="18"/>
      <c r="E30" s="19"/>
      <c r="F30" s="18"/>
      <c r="G30" s="21"/>
    </row>
    <row r="31" spans="1:6" ht="18" customHeight="1">
      <c r="A31" s="19"/>
      <c r="B31" s="18"/>
      <c r="C31" s="18"/>
      <c r="D31" s="18"/>
      <c r="E31" s="19"/>
      <c r="F31" s="18"/>
    </row>
    <row r="32" spans="1:7" ht="18" customHeight="1">
      <c r="A32" s="19"/>
      <c r="B32" s="18"/>
      <c r="C32" s="18"/>
      <c r="D32" s="18"/>
      <c r="E32" s="19"/>
      <c r="F32" s="18"/>
      <c r="G32" s="19"/>
    </row>
    <row r="33" spans="1:7" ht="18" customHeight="1">
      <c r="A33" s="19"/>
      <c r="B33" s="18"/>
      <c r="C33" s="18"/>
      <c r="D33" s="18"/>
      <c r="E33" s="19"/>
      <c r="F33" s="18"/>
      <c r="G33" s="19"/>
    </row>
    <row r="34" ht="18" customHeight="1">
      <c r="G34" s="21"/>
    </row>
    <row r="35" ht="18" customHeight="1">
      <c r="G35" s="20"/>
    </row>
    <row r="36" ht="18" customHeight="1">
      <c r="G36" s="19"/>
    </row>
    <row r="37" ht="18" customHeight="1">
      <c r="G37" s="19"/>
    </row>
    <row r="39" spans="1:7" ht="18" customHeight="1">
      <c r="A39" s="25" t="s">
        <v>29</v>
      </c>
      <c r="G39" s="19"/>
    </row>
    <row r="40" spans="1:7" ht="18" customHeight="1">
      <c r="A40" s="29"/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spans="1:7" ht="18" customHeight="1">
      <c r="A60" s="25"/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23.28125" style="2" customWidth="1"/>
    <col min="2" max="2" width="9.421875" style="3" bestFit="1" customWidth="1"/>
    <col min="3" max="3" width="10.57421875" style="3" customWidth="1"/>
    <col min="4" max="4" width="6.8515625" style="3" customWidth="1"/>
    <col min="5" max="5" width="51.28125" style="2" customWidth="1"/>
    <col min="6" max="6" width="6.140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12</v>
      </c>
    </row>
    <row r="11" ht="18" customHeight="1">
      <c r="A11" s="14" t="s">
        <v>4</v>
      </c>
    </row>
    <row r="12" spans="1:5" ht="18" customHeight="1">
      <c r="A12" s="4" t="s">
        <v>81</v>
      </c>
      <c r="B12" s="32"/>
      <c r="C12" s="32"/>
      <c r="D12" s="32"/>
      <c r="E12" s="4"/>
    </row>
    <row r="13" spans="1:7" ht="18" customHeight="1">
      <c r="A13" s="2">
        <v>36</v>
      </c>
      <c r="B13" s="3">
        <v>10363</v>
      </c>
      <c r="C13" s="3">
        <v>115808</v>
      </c>
      <c r="D13" s="3">
        <v>903</v>
      </c>
      <c r="E13" s="2" t="s">
        <v>82</v>
      </c>
      <c r="F13" s="3" t="s">
        <v>19</v>
      </c>
      <c r="G13" s="30">
        <v>680553</v>
      </c>
    </row>
    <row r="14" spans="1:7" ht="18" customHeight="1">
      <c r="A14" s="15"/>
      <c r="B14" s="15"/>
      <c r="C14" s="15"/>
      <c r="D14" s="15"/>
      <c r="G14" s="17">
        <f>SUM(G13:G13)</f>
        <v>680553</v>
      </c>
    </row>
    <row r="15" spans="1:5" ht="18" customHeight="1">
      <c r="A15" s="8" t="s">
        <v>130</v>
      </c>
      <c r="B15" s="40"/>
      <c r="C15" s="27"/>
      <c r="D15" s="27"/>
      <c r="E15" s="19"/>
    </row>
    <row r="16" spans="1:7" ht="18" customHeight="1">
      <c r="A16" s="4" t="s">
        <v>9</v>
      </c>
      <c r="F16" s="18"/>
      <c r="G16" s="33"/>
    </row>
    <row r="17" spans="1:7" ht="18" customHeight="1">
      <c r="A17" s="4" t="s">
        <v>83</v>
      </c>
      <c r="G17" s="33"/>
    </row>
    <row r="18" spans="1:7" ht="18" customHeight="1">
      <c r="A18" s="2">
        <v>36</v>
      </c>
      <c r="B18" s="3">
        <v>67736</v>
      </c>
      <c r="C18" s="3">
        <v>116723</v>
      </c>
      <c r="D18" s="3">
        <v>968</v>
      </c>
      <c r="E18" s="2" t="s">
        <v>84</v>
      </c>
      <c r="F18" s="3" t="s">
        <v>20</v>
      </c>
      <c r="G18" s="16">
        <v>230977</v>
      </c>
    </row>
    <row r="19" spans="5:7" ht="18" customHeight="1">
      <c r="E19" s="4" t="str">
        <f>+A17</f>
        <v>     Helendale Elementary</v>
      </c>
      <c r="G19" s="17">
        <f>SUM(G18)</f>
        <v>230977</v>
      </c>
    </row>
    <row r="20" spans="1:7" ht="18" customHeight="1">
      <c r="A20" s="14" t="s">
        <v>4</v>
      </c>
      <c r="E20" s="4"/>
      <c r="G20" s="20"/>
    </row>
    <row r="21" spans="1:7" ht="18" customHeight="1">
      <c r="A21" s="4" t="s">
        <v>6</v>
      </c>
      <c r="G21" s="33"/>
    </row>
    <row r="22" spans="1:7" ht="18" customHeight="1">
      <c r="A22" s="2">
        <v>36</v>
      </c>
      <c r="B22" s="3">
        <v>67876</v>
      </c>
      <c r="C22" s="3">
        <v>117192</v>
      </c>
      <c r="D22" s="3">
        <v>982</v>
      </c>
      <c r="E22" s="2" t="s">
        <v>85</v>
      </c>
      <c r="F22" s="3" t="s">
        <v>19</v>
      </c>
      <c r="G22" s="16">
        <v>350954</v>
      </c>
    </row>
    <row r="23" spans="5:7" ht="18" customHeight="1">
      <c r="E23" s="4" t="s">
        <v>131</v>
      </c>
      <c r="G23" s="17">
        <f>SUM(G22)</f>
        <v>350954</v>
      </c>
    </row>
    <row r="24" spans="5:7" ht="18" customHeight="1">
      <c r="E24" s="4"/>
      <c r="G24" s="17"/>
    </row>
    <row r="25" spans="1:7" ht="18" customHeight="1">
      <c r="A25" s="2">
        <v>36</v>
      </c>
      <c r="B25" s="3">
        <v>75044</v>
      </c>
      <c r="C25" s="3">
        <v>116707</v>
      </c>
      <c r="D25" s="3">
        <v>971</v>
      </c>
      <c r="E25" s="2" t="s">
        <v>126</v>
      </c>
      <c r="F25" s="3" t="s">
        <v>19</v>
      </c>
      <c r="G25" s="20">
        <v>1858833</v>
      </c>
    </row>
    <row r="26" spans="1:7" ht="21" customHeight="1">
      <c r="A26" s="2">
        <v>36</v>
      </c>
      <c r="B26" s="3">
        <v>75044</v>
      </c>
      <c r="C26" s="3">
        <v>118059</v>
      </c>
      <c r="D26" s="3">
        <v>1034</v>
      </c>
      <c r="E26" s="2" t="s">
        <v>86</v>
      </c>
      <c r="F26" s="3" t="s">
        <v>19</v>
      </c>
      <c r="G26" s="37">
        <v>468081</v>
      </c>
    </row>
    <row r="27" spans="5:7" ht="16.5" customHeight="1">
      <c r="E27" s="4" t="s">
        <v>132</v>
      </c>
      <c r="G27" s="17">
        <f>G26+G25</f>
        <v>2326914</v>
      </c>
    </row>
    <row r="28" ht="18" customHeight="1" thickBot="1">
      <c r="E28" s="4"/>
    </row>
    <row r="29" spans="1:7" ht="18" customHeight="1" thickBot="1">
      <c r="A29" s="22" t="str">
        <f>+A10</f>
        <v>San Bernardino</v>
      </c>
      <c r="B29" s="18"/>
      <c r="G29" s="23">
        <f>G14+G19+G23+G27</f>
        <v>3589398</v>
      </c>
    </row>
    <row r="30" ht="18" customHeight="1">
      <c r="G30" s="20"/>
    </row>
    <row r="31" ht="18" customHeight="1">
      <c r="G31" s="20"/>
    </row>
    <row r="32" spans="1:7" ht="18" customHeight="1">
      <c r="A32" s="14"/>
      <c r="G32" s="19"/>
    </row>
    <row r="33" ht="18" customHeight="1">
      <c r="G33" s="19"/>
    </row>
    <row r="35" spans="1:7" ht="18" customHeight="1">
      <c r="A35" s="41" t="s">
        <v>29</v>
      </c>
      <c r="B35" s="18"/>
      <c r="C35" s="18"/>
      <c r="D35" s="18"/>
      <c r="E35" s="19"/>
      <c r="F35" s="18"/>
      <c r="G35" s="19"/>
    </row>
    <row r="36" spans="1:7" ht="18" customHeight="1">
      <c r="A36" s="29"/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spans="1:7" ht="18" customHeight="1">
      <c r="A56" s="25"/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</sheetData>
  <sheetProtection/>
  <printOptions/>
  <pageMargins left="0.5" right="0.5" top="0.5" bottom="1" header="0.5" footer="0.5"/>
  <pageSetup fitToHeight="5" fitToWidth="1"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14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55.71093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13</v>
      </c>
    </row>
    <row r="11" ht="18" customHeight="1">
      <c r="A11" s="14" t="s">
        <v>4</v>
      </c>
    </row>
    <row r="12" spans="1:7" ht="18" customHeight="1">
      <c r="A12" s="2">
        <v>37</v>
      </c>
      <c r="B12" s="3">
        <v>67983</v>
      </c>
      <c r="C12" s="3">
        <v>117877</v>
      </c>
      <c r="D12" s="3">
        <v>1021</v>
      </c>
      <c r="E12" s="2" t="s">
        <v>87</v>
      </c>
      <c r="F12" s="3" t="s">
        <v>19</v>
      </c>
      <c r="G12" s="16">
        <v>22283</v>
      </c>
    </row>
    <row r="13" spans="5:7" ht="18" customHeight="1">
      <c r="E13" s="4" t="s">
        <v>141</v>
      </c>
      <c r="G13" s="17">
        <f>SUM(G12)</f>
        <v>22283</v>
      </c>
    </row>
    <row r="14" spans="5:7" ht="18" customHeight="1">
      <c r="E14" s="4"/>
      <c r="G14" s="17"/>
    </row>
    <row r="15" spans="1:7" ht="18" customHeight="1">
      <c r="A15" s="2">
        <v>37</v>
      </c>
      <c r="B15" s="3">
        <v>68130</v>
      </c>
      <c r="C15" s="3">
        <v>117820</v>
      </c>
      <c r="D15" s="3">
        <v>1016</v>
      </c>
      <c r="E15" s="2" t="s">
        <v>127</v>
      </c>
      <c r="F15" s="3" t="s">
        <v>19</v>
      </c>
      <c r="G15" s="16">
        <v>275509</v>
      </c>
    </row>
    <row r="16" spans="5:7" ht="18" customHeight="1">
      <c r="E16" s="4" t="s">
        <v>142</v>
      </c>
      <c r="G16" s="17">
        <f>SUM(G15)</f>
        <v>275509</v>
      </c>
    </row>
    <row r="17" spans="5:7" ht="18" customHeight="1">
      <c r="E17" s="4"/>
      <c r="G17" s="17"/>
    </row>
    <row r="18" spans="1:7" ht="18" customHeight="1">
      <c r="A18" s="2">
        <v>37</v>
      </c>
      <c r="B18" s="3">
        <v>68189</v>
      </c>
      <c r="C18" s="3">
        <v>118323</v>
      </c>
      <c r="D18" s="3">
        <v>991</v>
      </c>
      <c r="E18" s="2" t="s">
        <v>88</v>
      </c>
      <c r="F18" s="3" t="s">
        <v>19</v>
      </c>
      <c r="G18" s="16">
        <v>286146</v>
      </c>
    </row>
    <row r="19" spans="5:7" ht="18" customHeight="1">
      <c r="E19" s="4" t="s">
        <v>143</v>
      </c>
      <c r="G19" s="17">
        <f>SUM(G18)</f>
        <v>286146</v>
      </c>
    </row>
    <row r="20" spans="5:7" ht="18" customHeight="1">
      <c r="E20" s="4"/>
      <c r="G20" s="17"/>
    </row>
    <row r="21" spans="1:7" ht="18" customHeight="1">
      <c r="A21" s="2">
        <v>37</v>
      </c>
      <c r="B21" s="3">
        <v>68338</v>
      </c>
      <c r="C21" s="3">
        <v>118000</v>
      </c>
      <c r="D21" s="3">
        <v>1008</v>
      </c>
      <c r="E21" s="2" t="s">
        <v>89</v>
      </c>
      <c r="F21" s="3" t="s">
        <v>19</v>
      </c>
      <c r="G21" s="20">
        <v>103882</v>
      </c>
    </row>
    <row r="22" spans="1:7" ht="18" customHeight="1">
      <c r="A22" s="2">
        <v>37</v>
      </c>
      <c r="B22" s="3">
        <v>68338</v>
      </c>
      <c r="C22" s="3">
        <v>118083</v>
      </c>
      <c r="D22" s="3">
        <v>1024</v>
      </c>
      <c r="E22" s="2" t="s">
        <v>90</v>
      </c>
      <c r="F22" s="3" t="s">
        <v>19</v>
      </c>
      <c r="G22" s="16">
        <v>139684</v>
      </c>
    </row>
    <row r="23" spans="5:7" ht="18" customHeight="1">
      <c r="E23" s="4" t="s">
        <v>144</v>
      </c>
      <c r="G23" s="17">
        <f>G21+G22</f>
        <v>243566</v>
      </c>
    </row>
    <row r="24" spans="1:7" ht="18" customHeight="1">
      <c r="A24" s="4"/>
      <c r="G24" s="33"/>
    </row>
    <row r="25" spans="1:7" ht="18" customHeight="1">
      <c r="A25" s="2">
        <v>37</v>
      </c>
      <c r="B25" s="3">
        <v>68452</v>
      </c>
      <c r="C25" s="3">
        <v>114264</v>
      </c>
      <c r="D25" s="3">
        <v>884</v>
      </c>
      <c r="E25" s="2" t="s">
        <v>91</v>
      </c>
      <c r="F25" s="3" t="s">
        <v>19</v>
      </c>
      <c r="G25" s="16">
        <v>199620</v>
      </c>
    </row>
    <row r="26" spans="5:7" ht="18" customHeight="1">
      <c r="E26" s="4" t="s">
        <v>145</v>
      </c>
      <c r="G26" s="17">
        <f>SUM(G25)</f>
        <v>199620</v>
      </c>
    </row>
    <row r="27" spans="5:7" ht="18" customHeight="1" thickBot="1">
      <c r="E27" s="4"/>
      <c r="G27" s="17"/>
    </row>
    <row r="28" spans="1:7" ht="18" customHeight="1" thickBot="1">
      <c r="A28" s="42" t="s">
        <v>13</v>
      </c>
      <c r="G28" s="23">
        <f>G13+G16+G19+G23+G26</f>
        <v>1027124</v>
      </c>
    </row>
    <row r="29" spans="1:7" ht="18" customHeight="1">
      <c r="A29" s="43"/>
      <c r="B29" s="18"/>
      <c r="C29" s="18"/>
      <c r="D29" s="18"/>
      <c r="E29" s="19"/>
      <c r="F29" s="18"/>
      <c r="G29" s="19"/>
    </row>
    <row r="30" spans="2:7" ht="18" customHeight="1">
      <c r="B30" s="18"/>
      <c r="C30" s="18"/>
      <c r="D30" s="18"/>
      <c r="E30" s="19"/>
      <c r="F30" s="18"/>
      <c r="G30" s="20"/>
    </row>
    <row r="31" spans="1:7" ht="18" customHeight="1">
      <c r="A31" s="27"/>
      <c r="B31" s="27"/>
      <c r="C31" s="27"/>
      <c r="D31" s="18"/>
      <c r="E31" s="19"/>
      <c r="F31" s="18"/>
      <c r="G31" s="20"/>
    </row>
    <row r="32" spans="1:7" ht="18" customHeight="1">
      <c r="A32" s="19"/>
      <c r="B32" s="18"/>
      <c r="C32" s="18"/>
      <c r="D32" s="18"/>
      <c r="E32" s="43"/>
      <c r="F32" s="18"/>
      <c r="G32" s="20"/>
    </row>
    <row r="33" spans="1:7" ht="18" customHeight="1">
      <c r="A33" s="19"/>
      <c r="B33" s="18"/>
      <c r="C33" s="18"/>
      <c r="D33" s="18"/>
      <c r="E33" s="19"/>
      <c r="F33" s="18"/>
      <c r="G33" s="20"/>
    </row>
    <row r="34" spans="1:7" ht="18" customHeight="1">
      <c r="A34" s="19"/>
      <c r="B34" s="18"/>
      <c r="C34" s="18"/>
      <c r="D34" s="18"/>
      <c r="E34" s="19"/>
      <c r="F34" s="18"/>
      <c r="G34" s="20"/>
    </row>
    <row r="35" spans="1:7" ht="18" customHeight="1">
      <c r="A35" s="13"/>
      <c r="B35" s="18"/>
      <c r="C35" s="18"/>
      <c r="D35" s="18"/>
      <c r="E35" s="19"/>
      <c r="F35" s="18"/>
      <c r="G35" s="21"/>
    </row>
    <row r="36" spans="1:7" ht="18" customHeight="1">
      <c r="A36" s="25" t="s">
        <v>29</v>
      </c>
      <c r="B36" s="18"/>
      <c r="C36" s="18"/>
      <c r="D36" s="18"/>
      <c r="E36" s="19"/>
      <c r="F36" s="18"/>
      <c r="G36" s="20"/>
    </row>
    <row r="37" ht="18" customHeight="1">
      <c r="G37" s="21"/>
    </row>
    <row r="39" ht="18" customHeight="1">
      <c r="G39" s="19"/>
    </row>
    <row r="40" ht="18" customHeight="1">
      <c r="G40" s="19"/>
    </row>
    <row r="41" ht="18" customHeight="1">
      <c r="G41" s="20"/>
    </row>
    <row r="42" ht="18" customHeight="1">
      <c r="G42" s="20"/>
    </row>
    <row r="43" ht="18" customHeight="1">
      <c r="G43" s="19"/>
    </row>
    <row r="44" ht="18" customHeight="1">
      <c r="G44" s="19"/>
    </row>
    <row r="46" ht="18" customHeight="1">
      <c r="G46" s="19"/>
    </row>
    <row r="47" spans="1:7" ht="18" customHeight="1">
      <c r="A47" s="29"/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spans="1:7" ht="18" customHeight="1">
      <c r="A67" s="25"/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  <row r="89" ht="18" customHeight="1">
      <c r="G89" s="19"/>
    </row>
    <row r="90" ht="18" customHeight="1">
      <c r="G90" s="19"/>
    </row>
    <row r="91" ht="18" customHeight="1">
      <c r="G91" s="19"/>
    </row>
    <row r="92" ht="18" customHeight="1">
      <c r="G92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8.7109375" style="2" customWidth="1"/>
    <col min="2" max="2" width="9.140625" style="3" customWidth="1"/>
    <col min="3" max="3" width="10.57421875" style="3" customWidth="1"/>
    <col min="4" max="4" width="6.8515625" style="3" customWidth="1"/>
    <col min="5" max="5" width="54.57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92</v>
      </c>
    </row>
    <row r="11" ht="18" customHeight="1">
      <c r="A11" s="14" t="s">
        <v>4</v>
      </c>
    </row>
    <row r="12" spans="1:7" ht="18" customHeight="1">
      <c r="A12" s="2">
        <v>38</v>
      </c>
      <c r="B12" s="3">
        <v>68478</v>
      </c>
      <c r="C12" s="3">
        <v>118133</v>
      </c>
      <c r="D12" s="3">
        <v>1029</v>
      </c>
      <c r="E12" s="2" t="s">
        <v>93</v>
      </c>
      <c r="F12" s="3" t="s">
        <v>19</v>
      </c>
      <c r="G12" s="20">
        <v>131943</v>
      </c>
    </row>
    <row r="13" spans="1:7" ht="18" customHeight="1">
      <c r="A13" s="2">
        <v>38</v>
      </c>
      <c r="B13" s="3">
        <v>68478</v>
      </c>
      <c r="C13" s="3">
        <v>118141</v>
      </c>
      <c r="D13" s="3">
        <v>1028</v>
      </c>
      <c r="E13" s="2" t="s">
        <v>94</v>
      </c>
      <c r="F13" s="3" t="s">
        <v>19</v>
      </c>
      <c r="G13" s="16">
        <v>65972</v>
      </c>
    </row>
    <row r="14" spans="5:7" ht="18" customHeight="1">
      <c r="E14" s="4" t="s">
        <v>146</v>
      </c>
      <c r="G14" s="17">
        <f>SUM(G12:G13)</f>
        <v>197915</v>
      </c>
    </row>
    <row r="15" spans="5:7" ht="18" customHeight="1">
      <c r="E15" s="4"/>
      <c r="G15" s="17"/>
    </row>
    <row r="16" spans="5:7" ht="18" customHeight="1" thickBot="1">
      <c r="E16" s="4"/>
      <c r="G16" s="17"/>
    </row>
    <row r="17" spans="1:7" ht="18" customHeight="1" thickBot="1">
      <c r="A17" s="42" t="str">
        <f>A10</f>
        <v>San Francisco</v>
      </c>
      <c r="G17" s="23">
        <f>G14</f>
        <v>197915</v>
      </c>
    </row>
    <row r="18" spans="1:7" ht="18" customHeight="1">
      <c r="A18" s="43"/>
      <c r="B18" s="18"/>
      <c r="C18" s="18"/>
      <c r="D18" s="18"/>
      <c r="E18" s="19"/>
      <c r="F18" s="18"/>
      <c r="G18" s="19"/>
    </row>
    <row r="19" spans="1:7" ht="18" customHeight="1">
      <c r="A19" s="43"/>
      <c r="B19" s="18"/>
      <c r="C19" s="18"/>
      <c r="D19" s="18"/>
      <c r="E19" s="19"/>
      <c r="F19" s="18"/>
      <c r="G19" s="20"/>
    </row>
    <row r="20" spans="2:7" ht="18" customHeight="1">
      <c r="B20" s="27"/>
      <c r="C20" s="27"/>
      <c r="D20" s="18"/>
      <c r="E20" s="19"/>
      <c r="F20" s="18"/>
      <c r="G20" s="20"/>
    </row>
    <row r="21" spans="1:7" ht="18" customHeight="1">
      <c r="A21" s="19"/>
      <c r="B21" s="18"/>
      <c r="C21" s="18"/>
      <c r="D21" s="18"/>
      <c r="E21" s="43"/>
      <c r="F21" s="18"/>
      <c r="G21" s="20"/>
    </row>
    <row r="22" spans="1:7" ht="18" customHeight="1">
      <c r="A22" s="19"/>
      <c r="B22" s="18"/>
      <c r="C22" s="18"/>
      <c r="D22" s="18"/>
      <c r="E22" s="19"/>
      <c r="F22" s="18"/>
      <c r="G22" s="20"/>
    </row>
    <row r="23" spans="1:7" ht="18" customHeight="1">
      <c r="A23" s="19"/>
      <c r="B23" s="18"/>
      <c r="C23" s="18"/>
      <c r="D23" s="18"/>
      <c r="E23" s="19"/>
      <c r="F23" s="18"/>
      <c r="G23" s="20"/>
    </row>
    <row r="24" spans="1:7" ht="18" customHeight="1">
      <c r="A24" s="13"/>
      <c r="B24" s="18"/>
      <c r="C24" s="18"/>
      <c r="D24" s="18"/>
      <c r="E24" s="19"/>
      <c r="F24" s="18"/>
      <c r="G24" s="21"/>
    </row>
    <row r="25" spans="1:7" ht="18" customHeight="1">
      <c r="A25" s="19"/>
      <c r="B25" s="18"/>
      <c r="C25" s="18"/>
      <c r="D25" s="18"/>
      <c r="E25" s="19"/>
      <c r="F25" s="18"/>
      <c r="G25" s="20"/>
    </row>
    <row r="26" ht="18" customHeight="1">
      <c r="G26" s="21"/>
    </row>
    <row r="28" ht="18" customHeight="1">
      <c r="G28" s="19"/>
    </row>
    <row r="29" ht="18" customHeight="1">
      <c r="G29" s="19"/>
    </row>
    <row r="30" ht="18" customHeight="1">
      <c r="G30" s="20"/>
    </row>
    <row r="31" ht="18" customHeight="1">
      <c r="G31" s="20"/>
    </row>
    <row r="32" ht="18" customHeight="1">
      <c r="G32" s="19"/>
    </row>
    <row r="33" ht="18" customHeight="1">
      <c r="G33" s="19"/>
    </row>
    <row r="34" ht="18" customHeight="1">
      <c r="A34" s="27"/>
    </row>
    <row r="35" spans="1:7" ht="18" customHeight="1">
      <c r="A35" s="25" t="s">
        <v>29</v>
      </c>
      <c r="G35" s="19"/>
    </row>
    <row r="36" spans="1:7" ht="18" customHeight="1">
      <c r="A36" s="29"/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spans="1:7" ht="18" customHeight="1">
      <c r="A56" s="25"/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7.57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54.0039062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24</v>
      </c>
    </row>
    <row r="11" ht="18" customHeight="1">
      <c r="A11" s="14" t="s">
        <v>4</v>
      </c>
    </row>
    <row r="12" spans="1:7" ht="18" customHeight="1">
      <c r="A12" s="2">
        <v>39</v>
      </c>
      <c r="B12" s="3">
        <v>68676</v>
      </c>
      <c r="C12" s="3">
        <v>117853</v>
      </c>
      <c r="D12" s="3">
        <v>1027</v>
      </c>
      <c r="E12" s="2" t="s">
        <v>95</v>
      </c>
      <c r="F12" s="3" t="s">
        <v>19</v>
      </c>
      <c r="G12" s="37">
        <v>501778</v>
      </c>
    </row>
    <row r="13" spans="5:7" ht="18" customHeight="1">
      <c r="E13" s="4" t="s">
        <v>147</v>
      </c>
      <c r="G13" s="17">
        <f>SUM(G12:G12)</f>
        <v>501778</v>
      </c>
    </row>
    <row r="14" spans="5:7" ht="18" customHeight="1">
      <c r="E14" s="4"/>
      <c r="G14" s="17"/>
    </row>
    <row r="15" spans="5:7" ht="18" customHeight="1" thickBot="1">
      <c r="E15" s="4"/>
      <c r="G15" s="17"/>
    </row>
    <row r="16" spans="1:7" ht="18" customHeight="1" thickBot="1">
      <c r="A16" s="42" t="str">
        <f>A10</f>
        <v>San Joaquin</v>
      </c>
      <c r="G16" s="23">
        <f>G13</f>
        <v>501778</v>
      </c>
    </row>
    <row r="17" spans="1:7" ht="18" customHeight="1">
      <c r="A17" s="43"/>
      <c r="B17" s="18"/>
      <c r="C17" s="18"/>
      <c r="D17" s="18"/>
      <c r="E17" s="19"/>
      <c r="F17" s="18"/>
      <c r="G17" s="19"/>
    </row>
    <row r="18" spans="1:7" ht="18" customHeight="1">
      <c r="A18" s="43"/>
      <c r="B18" s="18"/>
      <c r="C18" s="18"/>
      <c r="D18" s="18"/>
      <c r="E18" s="19"/>
      <c r="F18" s="18"/>
      <c r="G18" s="20"/>
    </row>
    <row r="19" spans="1:7" ht="18" customHeight="1">
      <c r="A19" s="44"/>
      <c r="B19" s="27"/>
      <c r="C19" s="27"/>
      <c r="D19" s="18"/>
      <c r="E19" s="19"/>
      <c r="F19" s="18"/>
      <c r="G19" s="20"/>
    </row>
    <row r="20" spans="1:7" ht="18" customHeight="1">
      <c r="A20" s="25" t="s">
        <v>29</v>
      </c>
      <c r="B20" s="18"/>
      <c r="C20" s="18"/>
      <c r="D20" s="18"/>
      <c r="E20" s="43"/>
      <c r="F20" s="18"/>
      <c r="G20" s="20"/>
    </row>
    <row r="21" spans="1:7" ht="18" customHeight="1">
      <c r="A21" s="19"/>
      <c r="B21" s="18"/>
      <c r="C21" s="18"/>
      <c r="D21" s="18"/>
      <c r="E21" s="19"/>
      <c r="F21" s="18"/>
      <c r="G21" s="20"/>
    </row>
    <row r="22" spans="1:7" ht="18" customHeight="1">
      <c r="A22" s="19"/>
      <c r="B22" s="18"/>
      <c r="C22" s="18"/>
      <c r="D22" s="18"/>
      <c r="E22" s="19"/>
      <c r="F22" s="18"/>
      <c r="G22" s="20"/>
    </row>
    <row r="23" spans="1:7" ht="18" customHeight="1">
      <c r="A23" s="13"/>
      <c r="B23" s="18"/>
      <c r="C23" s="18"/>
      <c r="D23" s="18"/>
      <c r="E23" s="19"/>
      <c r="F23" s="18"/>
      <c r="G23" s="21"/>
    </row>
    <row r="24" spans="1:7" ht="18" customHeight="1">
      <c r="A24" s="19"/>
      <c r="B24" s="18"/>
      <c r="C24" s="18"/>
      <c r="D24" s="18"/>
      <c r="E24" s="19"/>
      <c r="F24" s="18"/>
      <c r="G24" s="20"/>
    </row>
    <row r="25" ht="18" customHeight="1">
      <c r="G25" s="21"/>
    </row>
    <row r="27" ht="18" customHeight="1">
      <c r="G27" s="19"/>
    </row>
    <row r="28" ht="18" customHeight="1">
      <c r="G28" s="19"/>
    </row>
    <row r="29" ht="18" customHeight="1">
      <c r="G29" s="20"/>
    </row>
    <row r="30" ht="18" customHeight="1">
      <c r="G30" s="20"/>
    </row>
    <row r="31" ht="18" customHeight="1">
      <c r="G31" s="19"/>
    </row>
    <row r="32" ht="18" customHeight="1">
      <c r="G32" s="19"/>
    </row>
    <row r="34" spans="1:7" ht="18" customHeight="1">
      <c r="A34" s="19"/>
      <c r="G34" s="19"/>
    </row>
    <row r="35" spans="1:7" ht="18" customHeight="1">
      <c r="A35" s="29"/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spans="1:7" ht="18" customHeight="1">
      <c r="A55" s="25"/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8.14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51.28125" style="2" customWidth="1"/>
    <col min="6" max="6" width="3.0039062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96</v>
      </c>
    </row>
    <row r="11" ht="18" customHeight="1">
      <c r="A11" s="14" t="s">
        <v>4</v>
      </c>
    </row>
    <row r="12" spans="1:7" ht="18" customHeight="1">
      <c r="A12" s="2">
        <v>42</v>
      </c>
      <c r="B12" s="3">
        <v>69229</v>
      </c>
      <c r="C12" s="3">
        <v>116921</v>
      </c>
      <c r="D12" s="3">
        <v>973</v>
      </c>
      <c r="E12" s="2" t="s">
        <v>98</v>
      </c>
      <c r="F12" s="3" t="s">
        <v>19</v>
      </c>
      <c r="G12" s="37">
        <v>416026</v>
      </c>
    </row>
    <row r="13" spans="5:7" ht="18" customHeight="1">
      <c r="E13" s="4" t="s">
        <v>97</v>
      </c>
      <c r="G13" s="17">
        <f>SUM(G12:G12)</f>
        <v>416026</v>
      </c>
    </row>
    <row r="14" spans="5:7" ht="18" customHeight="1">
      <c r="E14" s="4"/>
      <c r="G14" s="17"/>
    </row>
    <row r="15" spans="1:7" ht="18" customHeight="1">
      <c r="A15" s="4" t="s">
        <v>130</v>
      </c>
      <c r="B15" s="32"/>
      <c r="E15" s="4"/>
      <c r="G15" s="17"/>
    </row>
    <row r="16" spans="1:7" ht="18" customHeight="1">
      <c r="A16" s="4" t="s">
        <v>99</v>
      </c>
      <c r="G16" s="33"/>
    </row>
    <row r="17" spans="1:7" ht="18" customHeight="1">
      <c r="A17" s="2">
        <v>42</v>
      </c>
      <c r="B17" s="3">
        <v>69260</v>
      </c>
      <c r="C17" s="3">
        <v>116434</v>
      </c>
      <c r="D17" s="3">
        <v>967</v>
      </c>
      <c r="E17" s="2" t="s">
        <v>100</v>
      </c>
      <c r="F17" s="3" t="s">
        <v>20</v>
      </c>
      <c r="G17" s="37">
        <v>462515</v>
      </c>
    </row>
    <row r="18" spans="5:7" ht="18" customHeight="1">
      <c r="E18" s="4" t="s">
        <v>133</v>
      </c>
      <c r="G18" s="17">
        <f>SUM(G17:G17)</f>
        <v>462515</v>
      </c>
    </row>
    <row r="19" spans="5:7" ht="18" customHeight="1">
      <c r="E19" s="4"/>
      <c r="G19" s="17"/>
    </row>
    <row r="20" spans="5:7" ht="18" customHeight="1" thickBot="1">
      <c r="E20" s="4"/>
      <c r="G20" s="17"/>
    </row>
    <row r="21" spans="1:7" ht="18" customHeight="1" thickBot="1">
      <c r="A21" s="45" t="str">
        <f>A10</f>
        <v>Santa Barbara</v>
      </c>
      <c r="G21" s="23">
        <f>G13+G18</f>
        <v>878541</v>
      </c>
    </row>
    <row r="22" spans="1:7" ht="18" customHeight="1">
      <c r="A22" s="43"/>
      <c r="B22" s="18"/>
      <c r="C22" s="18"/>
      <c r="D22" s="18"/>
      <c r="E22" s="19"/>
      <c r="F22" s="18"/>
      <c r="G22" s="19"/>
    </row>
    <row r="23" spans="1:7" ht="18" customHeight="1">
      <c r="A23" s="43"/>
      <c r="B23" s="18"/>
      <c r="C23" s="18"/>
      <c r="D23" s="18"/>
      <c r="E23" s="19"/>
      <c r="F23" s="18"/>
      <c r="G23" s="20"/>
    </row>
    <row r="24" spans="1:7" ht="18" customHeight="1">
      <c r="A24" s="27"/>
      <c r="B24" s="27"/>
      <c r="C24" s="27"/>
      <c r="D24" s="18"/>
      <c r="E24" s="19"/>
      <c r="F24" s="18"/>
      <c r="G24" s="20"/>
    </row>
    <row r="25" spans="1:7" ht="18" customHeight="1">
      <c r="A25" s="19"/>
      <c r="B25" s="18"/>
      <c r="C25" s="18"/>
      <c r="D25" s="18"/>
      <c r="E25" s="43"/>
      <c r="F25" s="18"/>
      <c r="G25" s="20"/>
    </row>
    <row r="26" spans="1:7" ht="18" customHeight="1">
      <c r="A26" s="19"/>
      <c r="B26" s="18"/>
      <c r="C26" s="18"/>
      <c r="D26" s="18"/>
      <c r="E26" s="19"/>
      <c r="F26" s="18"/>
      <c r="G26" s="20"/>
    </row>
    <row r="27" spans="1:7" ht="18" customHeight="1">
      <c r="A27" s="19"/>
      <c r="B27" s="18"/>
      <c r="C27" s="18"/>
      <c r="D27" s="18"/>
      <c r="E27" s="19"/>
      <c r="F27" s="18"/>
      <c r="G27" s="20"/>
    </row>
    <row r="28" spans="1:7" ht="18" customHeight="1">
      <c r="A28" s="13"/>
      <c r="B28" s="18"/>
      <c r="C28" s="18"/>
      <c r="D28" s="18"/>
      <c r="E28" s="19"/>
      <c r="F28" s="18"/>
      <c r="G28" s="21"/>
    </row>
    <row r="29" spans="1:7" ht="18" customHeight="1">
      <c r="A29" s="19"/>
      <c r="B29" s="18"/>
      <c r="C29" s="18"/>
      <c r="D29" s="18"/>
      <c r="E29" s="19"/>
      <c r="F29" s="18"/>
      <c r="G29" s="20"/>
    </row>
    <row r="30" ht="18" customHeight="1">
      <c r="G30" s="21"/>
    </row>
    <row r="32" ht="18" customHeight="1">
      <c r="G32" s="19"/>
    </row>
    <row r="33" ht="18" customHeight="1">
      <c r="G33" s="19"/>
    </row>
    <row r="34" ht="18" customHeight="1">
      <c r="G34" s="20"/>
    </row>
    <row r="35" spans="1:7" ht="18" customHeight="1">
      <c r="A35" s="25" t="s">
        <v>29</v>
      </c>
      <c r="G35" s="20"/>
    </row>
    <row r="36" ht="18" customHeight="1">
      <c r="G36" s="19"/>
    </row>
    <row r="37" ht="18" customHeight="1">
      <c r="G37" s="19"/>
    </row>
    <row r="39" ht="18" customHeight="1">
      <c r="G39" s="19"/>
    </row>
    <row r="40" spans="1:7" ht="18" customHeight="1">
      <c r="A40" s="29"/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spans="1:7" ht="18" customHeight="1">
      <c r="A60" s="25"/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23.28125" style="2" customWidth="1"/>
    <col min="2" max="2" width="8.00390625" style="3" customWidth="1"/>
    <col min="3" max="3" width="9.00390625" style="3" customWidth="1"/>
    <col min="4" max="4" width="6.8515625" style="3" customWidth="1"/>
    <col min="5" max="5" width="42.2812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14</v>
      </c>
    </row>
    <row r="11" ht="18" customHeight="1">
      <c r="A11" s="14" t="s">
        <v>4</v>
      </c>
    </row>
    <row r="12" ht="18" customHeight="1">
      <c r="A12" s="5" t="s">
        <v>101</v>
      </c>
    </row>
    <row r="13" spans="1:7" ht="18" customHeight="1">
      <c r="A13" s="2">
        <v>43</v>
      </c>
      <c r="B13" s="3">
        <v>10439</v>
      </c>
      <c r="C13" s="3">
        <v>116814</v>
      </c>
      <c r="D13" s="3">
        <v>972</v>
      </c>
      <c r="E13" s="2" t="s">
        <v>102</v>
      </c>
      <c r="F13" s="3" t="s">
        <v>19</v>
      </c>
      <c r="G13" s="30">
        <v>209391</v>
      </c>
    </row>
    <row r="14" ht="18" customHeight="1">
      <c r="G14" s="17">
        <f>SUM(G13:G13)</f>
        <v>209391</v>
      </c>
    </row>
    <row r="15" spans="1:6" ht="18" customHeight="1">
      <c r="A15" s="13" t="s">
        <v>130</v>
      </c>
      <c r="B15" s="27"/>
      <c r="C15" s="27"/>
      <c r="D15" s="27"/>
      <c r="E15" s="19"/>
      <c r="F15" s="18"/>
    </row>
    <row r="16" ht="18" customHeight="1">
      <c r="A16" s="5" t="s">
        <v>107</v>
      </c>
    </row>
    <row r="17" ht="18" customHeight="1">
      <c r="A17" s="4" t="s">
        <v>28</v>
      </c>
    </row>
    <row r="18" spans="1:7" ht="18" customHeight="1">
      <c r="A18" s="2">
        <v>43</v>
      </c>
      <c r="B18" s="3">
        <v>69393</v>
      </c>
      <c r="C18" s="3">
        <v>6046510</v>
      </c>
      <c r="D18" s="3">
        <v>993</v>
      </c>
      <c r="E18" s="2" t="s">
        <v>106</v>
      </c>
      <c r="F18" s="3" t="s">
        <v>20</v>
      </c>
      <c r="G18" s="33">
        <v>210187</v>
      </c>
    </row>
    <row r="19" spans="1:7" ht="18" customHeight="1">
      <c r="A19" s="2">
        <v>43</v>
      </c>
      <c r="B19" s="3">
        <v>69393</v>
      </c>
      <c r="C19" s="3">
        <v>6046577</v>
      </c>
      <c r="D19" s="3">
        <v>997</v>
      </c>
      <c r="E19" s="2" t="s">
        <v>103</v>
      </c>
      <c r="F19" s="3" t="s">
        <v>20</v>
      </c>
      <c r="G19" s="33">
        <v>206053</v>
      </c>
    </row>
    <row r="20" spans="1:7" ht="18" customHeight="1">
      <c r="A20" s="2">
        <v>43</v>
      </c>
      <c r="B20" s="3">
        <v>69393</v>
      </c>
      <c r="C20" s="3">
        <v>6046619</v>
      </c>
      <c r="D20" s="3">
        <v>984</v>
      </c>
      <c r="E20" s="2" t="s">
        <v>104</v>
      </c>
      <c r="F20" s="3" t="s">
        <v>20</v>
      </c>
      <c r="G20" s="33">
        <v>201340</v>
      </c>
    </row>
    <row r="21" spans="1:7" ht="18" customHeight="1">
      <c r="A21" s="2">
        <v>43</v>
      </c>
      <c r="B21" s="3">
        <v>69393</v>
      </c>
      <c r="C21" s="3">
        <v>6046676</v>
      </c>
      <c r="D21" s="3">
        <v>994</v>
      </c>
      <c r="E21" s="2" t="s">
        <v>105</v>
      </c>
      <c r="F21" s="3" t="s">
        <v>20</v>
      </c>
      <c r="G21" s="30">
        <v>150799</v>
      </c>
    </row>
    <row r="22" spans="2:7" ht="18" customHeight="1">
      <c r="B22" s="32"/>
      <c r="C22" s="32"/>
      <c r="D22" s="32"/>
      <c r="E22" s="4" t="str">
        <f>A17</f>
        <v>Campbell Union Elementary</v>
      </c>
      <c r="G22" s="17">
        <f>SUM(G18:G21)</f>
        <v>768379</v>
      </c>
    </row>
    <row r="23" spans="1:3" ht="17.25" customHeight="1">
      <c r="A23" s="4" t="s">
        <v>108</v>
      </c>
      <c r="B23" s="4"/>
      <c r="C23" s="4"/>
    </row>
    <row r="24" spans="1:7" ht="18" customHeight="1">
      <c r="A24" s="4" t="s">
        <v>134</v>
      </c>
      <c r="G24" s="33"/>
    </row>
    <row r="25" spans="1:7" ht="18" customHeight="1">
      <c r="A25" s="2">
        <v>43</v>
      </c>
      <c r="B25" s="3">
        <v>69427</v>
      </c>
      <c r="C25" s="3">
        <v>116889</v>
      </c>
      <c r="D25" s="3">
        <v>976</v>
      </c>
      <c r="E25" s="2" t="s">
        <v>109</v>
      </c>
      <c r="F25" s="3" t="s">
        <v>19</v>
      </c>
      <c r="G25" s="37">
        <v>152290</v>
      </c>
    </row>
    <row r="26" spans="5:7" ht="18" customHeight="1">
      <c r="E26" s="4" t="s">
        <v>148</v>
      </c>
      <c r="G26" s="17">
        <f>SUM(G25:G25)</f>
        <v>152290</v>
      </c>
    </row>
    <row r="27" spans="1:7" ht="18" customHeight="1">
      <c r="A27" s="13" t="s">
        <v>130</v>
      </c>
      <c r="E27" s="4"/>
      <c r="G27" s="17"/>
    </row>
    <row r="28" spans="1:7" ht="18" customHeight="1">
      <c r="A28" s="4" t="s">
        <v>27</v>
      </c>
      <c r="G28" s="33"/>
    </row>
    <row r="29" spans="1:7" ht="18" customHeight="1">
      <c r="A29" s="2">
        <v>43</v>
      </c>
      <c r="B29" s="3">
        <v>69666</v>
      </c>
      <c r="C29" s="3">
        <v>6048730</v>
      </c>
      <c r="D29" s="3">
        <v>980</v>
      </c>
      <c r="E29" s="2" t="s">
        <v>128</v>
      </c>
      <c r="F29" s="3" t="s">
        <v>20</v>
      </c>
      <c r="G29" s="37">
        <v>21190</v>
      </c>
    </row>
    <row r="30" spans="5:7" ht="18" customHeight="1">
      <c r="E30" s="4" t="s">
        <v>149</v>
      </c>
      <c r="G30" s="17">
        <f>SUM(G29:G29)</f>
        <v>21190</v>
      </c>
    </row>
    <row r="31" spans="5:7" ht="18" customHeight="1">
      <c r="E31" s="4"/>
      <c r="G31" s="17"/>
    </row>
    <row r="32" spans="5:7" ht="18" customHeight="1">
      <c r="E32" s="4"/>
      <c r="G32" s="17"/>
    </row>
    <row r="33" spans="1:6" ht="18" customHeight="1" thickBot="1">
      <c r="A33" s="19"/>
      <c r="B33" s="18"/>
      <c r="C33" s="18"/>
      <c r="D33" s="18"/>
      <c r="E33" s="19"/>
      <c r="F33" s="18"/>
    </row>
    <row r="34" spans="1:7" ht="18" customHeight="1" thickBot="1">
      <c r="A34" s="22" t="s">
        <v>14</v>
      </c>
      <c r="B34" s="18"/>
      <c r="G34" s="23">
        <f>G14+G22+G26+G30</f>
        <v>1151250</v>
      </c>
    </row>
    <row r="35" ht="18" customHeight="1">
      <c r="G35" s="19"/>
    </row>
    <row r="36" spans="1:7" ht="18" customHeight="1">
      <c r="A36" s="4"/>
      <c r="G36" s="19"/>
    </row>
    <row r="37" ht="18" customHeight="1">
      <c r="G37" s="20"/>
    </row>
    <row r="38" ht="18" customHeight="1">
      <c r="G38" s="20"/>
    </row>
    <row r="39" ht="18" customHeight="1">
      <c r="G39" s="19"/>
    </row>
    <row r="40" ht="18" customHeight="1">
      <c r="G40" s="19"/>
    </row>
    <row r="42" spans="1:7" ht="18" customHeight="1">
      <c r="A42" s="25" t="s">
        <v>29</v>
      </c>
      <c r="G42" s="19"/>
    </row>
    <row r="43" spans="1:7" ht="18" customHeight="1">
      <c r="A43" s="46"/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spans="1:7" ht="18" customHeight="1">
      <c r="A64" s="25"/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</sheetData>
  <sheetProtection/>
  <printOptions/>
  <pageMargins left="0.5" right="0.5" top="0.5" bottom="1" header="0.5" footer="0.5"/>
  <pageSetup fitToHeight="5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57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110</v>
      </c>
    </row>
    <row r="11" ht="18" customHeight="1">
      <c r="A11" s="14" t="s">
        <v>4</v>
      </c>
    </row>
    <row r="12" spans="1:7" ht="18" customHeight="1">
      <c r="A12" s="2">
        <v>44</v>
      </c>
      <c r="B12" s="3">
        <v>69799</v>
      </c>
      <c r="C12" s="3">
        <v>117804</v>
      </c>
      <c r="D12" s="3">
        <v>1004</v>
      </c>
      <c r="E12" s="2" t="s">
        <v>111</v>
      </c>
      <c r="F12" s="3" t="s">
        <v>19</v>
      </c>
      <c r="G12" s="30">
        <v>209522</v>
      </c>
    </row>
    <row r="13" spans="1:7" ht="18" customHeight="1">
      <c r="A13" s="15"/>
      <c r="B13" s="15"/>
      <c r="C13" s="15"/>
      <c r="D13" s="15"/>
      <c r="E13" s="4" t="s">
        <v>150</v>
      </c>
      <c r="G13" s="17">
        <f>SUM(G12:G12)</f>
        <v>209522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Santa Cruz</v>
      </c>
      <c r="B16" s="27"/>
      <c r="C16" s="15"/>
      <c r="D16" s="15"/>
      <c r="G16" s="23">
        <f>SUM(G13)</f>
        <v>209522</v>
      </c>
    </row>
    <row r="17" spans="1:4" ht="18" customHeight="1">
      <c r="A17" s="15"/>
      <c r="B17" s="15"/>
      <c r="C17" s="15"/>
      <c r="D17" s="15"/>
    </row>
    <row r="19" spans="1:7" ht="18" customHeight="1">
      <c r="A19" s="13"/>
      <c r="F19" s="18"/>
      <c r="G19" s="19"/>
    </row>
    <row r="20" ht="18" customHeight="1">
      <c r="G20" s="20"/>
    </row>
    <row r="21" ht="18" customHeight="1">
      <c r="G21" s="20"/>
    </row>
    <row r="22" spans="1:7" ht="18" customHeight="1">
      <c r="A22" s="14"/>
      <c r="G22" s="20"/>
    </row>
    <row r="23" spans="1:7" ht="18" customHeight="1">
      <c r="A23" s="4"/>
      <c r="G23" s="20"/>
    </row>
    <row r="24" spans="1:7" ht="18" customHeight="1">
      <c r="A24" s="4"/>
      <c r="G24" s="20"/>
    </row>
    <row r="25" spans="1:7" ht="18" customHeight="1">
      <c r="A25" s="15"/>
      <c r="B25" s="15"/>
      <c r="C25" s="15"/>
      <c r="G25" s="21"/>
    </row>
    <row r="26" spans="5:7" ht="18" customHeight="1">
      <c r="E26" s="4"/>
      <c r="G26" s="20"/>
    </row>
    <row r="27" ht="18" customHeight="1">
      <c r="G27" s="21"/>
    </row>
    <row r="28" spans="1:6" ht="18" customHeight="1">
      <c r="A28" s="19"/>
      <c r="B28" s="18"/>
      <c r="C28" s="18"/>
      <c r="D28" s="18"/>
      <c r="E28" s="19"/>
      <c r="F28" s="18"/>
    </row>
    <row r="29" spans="1:7" ht="18" customHeight="1">
      <c r="A29" s="13"/>
      <c r="B29" s="18"/>
      <c r="C29" s="18"/>
      <c r="D29" s="18"/>
      <c r="E29" s="19"/>
      <c r="F29" s="18"/>
      <c r="G29" s="47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20"/>
    </row>
    <row r="32" spans="1:7" ht="18" customHeight="1">
      <c r="A32" s="19"/>
      <c r="B32" s="18"/>
      <c r="C32" s="18"/>
      <c r="D32" s="18"/>
      <c r="E32" s="19"/>
      <c r="F32" s="18"/>
      <c r="G32" s="20"/>
    </row>
    <row r="33" ht="18" customHeight="1">
      <c r="G33" s="19"/>
    </row>
    <row r="34" ht="18" customHeight="1">
      <c r="G34" s="19"/>
    </row>
    <row r="36" spans="1:7" ht="18" customHeight="1">
      <c r="A36" s="25" t="s">
        <v>29</v>
      </c>
      <c r="G36" s="19"/>
    </row>
    <row r="37" spans="1:7" ht="18" customHeight="1">
      <c r="A37" s="25"/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spans="1:7" ht="18" customHeight="1">
      <c r="A43" s="29"/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4.2812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112</v>
      </c>
    </row>
    <row r="11" ht="18" customHeight="1">
      <c r="A11" s="14" t="s">
        <v>4</v>
      </c>
    </row>
    <row r="12" spans="1:6" s="4" customFormat="1" ht="18" customHeight="1">
      <c r="A12" s="4" t="s">
        <v>113</v>
      </c>
      <c r="B12" s="32"/>
      <c r="C12" s="32"/>
      <c r="D12" s="32"/>
      <c r="F12" s="32"/>
    </row>
    <row r="13" spans="1:7" ht="18" customHeight="1">
      <c r="A13" s="2">
        <v>47</v>
      </c>
      <c r="B13" s="3">
        <v>10470</v>
      </c>
      <c r="C13" s="3">
        <v>117168</v>
      </c>
      <c r="D13" s="3">
        <v>983</v>
      </c>
      <c r="E13" s="2" t="s">
        <v>114</v>
      </c>
      <c r="F13" s="3" t="s">
        <v>19</v>
      </c>
      <c r="G13" s="30">
        <v>866364</v>
      </c>
    </row>
    <row r="14" spans="1:7" ht="18" customHeight="1">
      <c r="A14" s="15"/>
      <c r="B14" s="15"/>
      <c r="C14" s="15"/>
      <c r="D14" s="15"/>
      <c r="G14" s="17">
        <f>SUM(G13:G13)</f>
        <v>866364</v>
      </c>
    </row>
    <row r="15" spans="1:4" ht="18" customHeight="1">
      <c r="A15" s="15"/>
      <c r="B15" s="15"/>
      <c r="C15" s="15"/>
      <c r="D15" s="15"/>
    </row>
    <row r="16" ht="18" customHeight="1" thickBot="1"/>
    <row r="17" spans="1:7" ht="18" customHeight="1" thickBot="1">
      <c r="A17" s="22" t="str">
        <f>+A10</f>
        <v>Siskiyou</v>
      </c>
      <c r="B17" s="27"/>
      <c r="C17" s="15"/>
      <c r="D17" s="15"/>
      <c r="G17" s="23">
        <f>SUM(G14)</f>
        <v>866364</v>
      </c>
    </row>
    <row r="18" spans="1:4" ht="18" customHeight="1">
      <c r="A18" s="15"/>
      <c r="B18" s="15"/>
      <c r="C18" s="15"/>
      <c r="D18" s="15"/>
    </row>
    <row r="20" spans="1:7" ht="18" customHeight="1">
      <c r="A20" s="13"/>
      <c r="F20" s="18"/>
      <c r="G20" s="19"/>
    </row>
    <row r="21" ht="18" customHeight="1">
      <c r="G21" s="20"/>
    </row>
    <row r="22" ht="18" customHeight="1">
      <c r="G22" s="20"/>
    </row>
    <row r="23" spans="1:7" ht="18" customHeight="1">
      <c r="A23" s="14"/>
      <c r="G23" s="20"/>
    </row>
    <row r="24" spans="1:7" ht="18" customHeight="1">
      <c r="A24" s="4"/>
      <c r="G24" s="20"/>
    </row>
    <row r="25" spans="1:7" ht="18" customHeight="1">
      <c r="A25" s="4"/>
      <c r="G25" s="20"/>
    </row>
    <row r="26" spans="1:7" ht="18" customHeight="1">
      <c r="A26" s="15"/>
      <c r="B26" s="15"/>
      <c r="C26" s="15"/>
      <c r="G26" s="21"/>
    </row>
    <row r="27" spans="5:7" ht="18" customHeight="1">
      <c r="E27" s="4"/>
      <c r="G27" s="20"/>
    </row>
    <row r="28" ht="18" customHeight="1">
      <c r="G28" s="21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3"/>
      <c r="B30" s="18"/>
      <c r="C30" s="18"/>
      <c r="D30" s="18"/>
      <c r="E30" s="19"/>
      <c r="F30" s="18"/>
      <c r="G30" s="47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20"/>
    </row>
    <row r="33" spans="1:7" ht="18" customHeight="1">
      <c r="A33" s="19"/>
      <c r="B33" s="18"/>
      <c r="C33" s="18"/>
      <c r="D33" s="18"/>
      <c r="E33" s="19"/>
      <c r="F33" s="18"/>
      <c r="G33" s="20"/>
    </row>
    <row r="34" ht="18" customHeight="1">
      <c r="G34" s="19"/>
    </row>
    <row r="35" ht="18" customHeight="1">
      <c r="G35" s="19"/>
    </row>
    <row r="37" spans="1:7" ht="18" customHeight="1">
      <c r="A37" s="25" t="s">
        <v>29</v>
      </c>
      <c r="G37" s="19"/>
    </row>
    <row r="38" spans="1:7" ht="18" customHeight="1">
      <c r="A38" s="25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spans="1:7" ht="18" customHeight="1">
      <c r="A44" s="29"/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7.140625" style="2" customWidth="1"/>
    <col min="2" max="2" width="7.8515625" style="3" customWidth="1"/>
    <col min="3" max="3" width="10.140625" style="3" customWidth="1"/>
    <col min="4" max="4" width="6.8515625" style="3" customWidth="1"/>
    <col min="5" max="5" width="41.851562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25</v>
      </c>
    </row>
    <row r="11" ht="18" customHeight="1">
      <c r="A11" s="14" t="s">
        <v>4</v>
      </c>
    </row>
    <row r="12" spans="1:7" ht="18" customHeight="1">
      <c r="A12" s="2">
        <v>49</v>
      </c>
      <c r="B12" s="3">
        <v>75358</v>
      </c>
      <c r="C12" s="3">
        <v>117986</v>
      </c>
      <c r="D12" s="3">
        <v>1011</v>
      </c>
      <c r="E12" s="2" t="s">
        <v>115</v>
      </c>
      <c r="F12" s="18" t="s">
        <v>19</v>
      </c>
      <c r="G12" s="16">
        <v>461555</v>
      </c>
    </row>
    <row r="13" spans="5:7" ht="18" customHeight="1">
      <c r="E13" s="4" t="s">
        <v>151</v>
      </c>
      <c r="G13" s="17">
        <f>SUM(G12)</f>
        <v>461555</v>
      </c>
    </row>
    <row r="14" spans="1:6" ht="18" customHeight="1">
      <c r="A14" s="27"/>
      <c r="B14" s="27"/>
      <c r="C14" s="27"/>
      <c r="D14" s="27"/>
      <c r="E14" s="19"/>
      <c r="F14" s="18"/>
    </row>
    <row r="16" ht="18" customHeight="1" thickBot="1"/>
    <row r="17" spans="1:7" ht="18" customHeight="1" thickBot="1">
      <c r="A17" s="22" t="str">
        <f>+A10</f>
        <v>Sonoma</v>
      </c>
      <c r="G17" s="23">
        <f>G13</f>
        <v>461555</v>
      </c>
    </row>
    <row r="18" spans="1:7" ht="18" customHeight="1">
      <c r="A18" s="13"/>
      <c r="G18" s="21"/>
    </row>
    <row r="19" ht="18" customHeight="1">
      <c r="G19" s="19"/>
    </row>
    <row r="20" spans="1:7" ht="18" customHeight="1">
      <c r="A20" s="25"/>
      <c r="G20" s="19"/>
    </row>
    <row r="21" ht="18" customHeight="1">
      <c r="G21" s="19"/>
    </row>
    <row r="22" ht="18" customHeight="1">
      <c r="G22" s="19"/>
    </row>
    <row r="23" ht="18" customHeight="1">
      <c r="G23" s="19"/>
    </row>
    <row r="24" ht="18" customHeight="1">
      <c r="G24" s="19"/>
    </row>
    <row r="25" ht="18" customHeight="1">
      <c r="G25" s="19"/>
    </row>
    <row r="26" spans="1:7" ht="18" customHeight="1">
      <c r="A26" s="25" t="s">
        <v>29</v>
      </c>
      <c r="G26" s="19"/>
    </row>
    <row r="27" ht="18" customHeight="1">
      <c r="G27" s="19"/>
    </row>
    <row r="28" ht="18" customHeight="1">
      <c r="G28" s="19"/>
    </row>
    <row r="29" ht="18" customHeight="1">
      <c r="G29" s="19"/>
    </row>
    <row r="30" ht="18" customHeight="1">
      <c r="G30" s="19"/>
    </row>
    <row r="31" ht="18" customHeight="1">
      <c r="G31" s="19"/>
    </row>
    <row r="32" ht="18" customHeight="1">
      <c r="G32" s="19"/>
    </row>
    <row r="33" spans="1:7" ht="18" customHeight="1">
      <c r="A33" s="25"/>
      <c r="G33" s="19"/>
    </row>
    <row r="34" ht="18" customHeight="1">
      <c r="G34" s="19"/>
    </row>
    <row r="35" ht="18" customHeight="1"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spans="1:7" ht="18" customHeight="1">
      <c r="A41" s="25"/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</sheetData>
  <sheetProtection/>
  <printOptions/>
  <pageMargins left="0.5" right="0.5" top="0.5" bottom="1" header="0.5" footer="0.5"/>
  <pageSetup fitToHeight="5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1.57421875" style="2" customWidth="1"/>
    <col min="2" max="2" width="7.7109375" style="3" bestFit="1" customWidth="1"/>
    <col min="3" max="3" width="10.28125" style="3" bestFit="1" customWidth="1"/>
    <col min="4" max="4" width="6.421875" style="3" bestFit="1" customWidth="1"/>
    <col min="5" max="5" width="47.421875" style="2" customWidth="1"/>
    <col min="6" max="6" width="3.0039062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21</v>
      </c>
    </row>
    <row r="11" spans="1:7" ht="18" customHeight="1">
      <c r="A11" s="14" t="s">
        <v>4</v>
      </c>
      <c r="G11" s="20"/>
    </row>
    <row r="12" spans="1:7" ht="18" customHeight="1">
      <c r="A12" s="15" t="s">
        <v>22</v>
      </c>
      <c r="B12" s="15">
        <v>61424</v>
      </c>
      <c r="C12" s="15" t="s">
        <v>34</v>
      </c>
      <c r="D12" s="15">
        <v>1019</v>
      </c>
      <c r="E12" s="2" t="s">
        <v>35</v>
      </c>
      <c r="F12" s="3" t="s">
        <v>19</v>
      </c>
      <c r="G12" s="16">
        <v>103286</v>
      </c>
    </row>
    <row r="13" spans="1:7" ht="18" customHeight="1">
      <c r="A13" s="15"/>
      <c r="B13" s="15"/>
      <c r="C13" s="15"/>
      <c r="D13" s="15"/>
      <c r="E13" s="4" t="s">
        <v>125</v>
      </c>
      <c r="G13" s="21">
        <f>SUM(G11:G12)</f>
        <v>103286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Butte</v>
      </c>
      <c r="B16" s="27"/>
      <c r="C16" s="15"/>
      <c r="D16" s="15"/>
      <c r="G16" s="23">
        <f>G13</f>
        <v>103286</v>
      </c>
    </row>
    <row r="17" spans="1:4" ht="18" customHeight="1">
      <c r="A17" s="15"/>
      <c r="B17" s="15"/>
      <c r="C17" s="15"/>
      <c r="D17" s="15"/>
    </row>
    <row r="19" ht="18" customHeight="1">
      <c r="A19" s="28"/>
    </row>
    <row r="21" spans="6:7" ht="18" customHeight="1">
      <c r="F21" s="18"/>
      <c r="G21" s="19"/>
    </row>
    <row r="22" spans="1:7" ht="18" customHeight="1">
      <c r="A22" s="14"/>
      <c r="G22" s="20"/>
    </row>
    <row r="23" spans="1:7" ht="18" customHeight="1">
      <c r="A23" s="4"/>
      <c r="G23" s="20"/>
    </row>
    <row r="24" spans="1:7" ht="18" customHeight="1">
      <c r="A24" s="4"/>
      <c r="G24" s="20"/>
    </row>
    <row r="25" spans="1:7" ht="18" customHeight="1">
      <c r="A25" s="15"/>
      <c r="B25" s="15"/>
      <c r="C25" s="15"/>
      <c r="G25" s="20"/>
    </row>
    <row r="26" spans="5:7" ht="18" customHeight="1">
      <c r="E26" s="4"/>
      <c r="G26" s="21"/>
    </row>
    <row r="27" ht="18" customHeight="1">
      <c r="G27" s="21"/>
    </row>
    <row r="28" spans="1:7" ht="18" customHeight="1">
      <c r="A28" s="19"/>
      <c r="B28" s="18"/>
      <c r="C28" s="18"/>
      <c r="D28" s="18"/>
      <c r="E28" s="19"/>
      <c r="F28" s="18"/>
      <c r="G28" s="21"/>
    </row>
    <row r="29" spans="1:7" ht="18" customHeight="1">
      <c r="A29" s="13"/>
      <c r="B29" s="18"/>
      <c r="C29" s="18"/>
      <c r="D29" s="18"/>
      <c r="E29" s="19"/>
      <c r="F29" s="18"/>
      <c r="G29" s="21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spans="5:7" ht="18" customHeight="1">
      <c r="E33" s="24"/>
      <c r="G33" s="21"/>
    </row>
    <row r="34" ht="18" customHeight="1">
      <c r="G34" s="21"/>
    </row>
    <row r="35" ht="18" customHeight="1">
      <c r="G35" s="19"/>
    </row>
    <row r="36" ht="18" customHeight="1">
      <c r="G36" s="19"/>
    </row>
    <row r="38" spans="1:7" ht="18" customHeight="1">
      <c r="A38" s="25" t="s">
        <v>29</v>
      </c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spans="1:7" ht="18" customHeight="1">
      <c r="A50" s="29"/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00390625" style="2" customWidth="1"/>
    <col min="2" max="2" width="9.28125" style="3" bestFit="1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15</v>
      </c>
    </row>
    <row r="11" ht="18" customHeight="1">
      <c r="A11" s="14" t="s">
        <v>4</v>
      </c>
    </row>
    <row r="12" ht="18" customHeight="1">
      <c r="A12" s="4" t="s">
        <v>116</v>
      </c>
    </row>
    <row r="13" spans="1:7" ht="18" customHeight="1">
      <c r="A13" s="2">
        <v>50</v>
      </c>
      <c r="B13" s="3">
        <v>10504</v>
      </c>
      <c r="C13" s="3">
        <v>117457</v>
      </c>
      <c r="D13" s="3">
        <v>985</v>
      </c>
      <c r="E13" s="2" t="s">
        <v>117</v>
      </c>
      <c r="F13" s="3" t="s">
        <v>19</v>
      </c>
      <c r="G13" s="16">
        <v>681971</v>
      </c>
    </row>
    <row r="14" ht="18" customHeight="1">
      <c r="G14" s="17">
        <f>SUM(G13)</f>
        <v>681971</v>
      </c>
    </row>
    <row r="15" ht="18" customHeight="1">
      <c r="E15" s="4"/>
    </row>
    <row r="16" spans="1:7" ht="18" customHeight="1">
      <c r="A16" s="2">
        <v>50</v>
      </c>
      <c r="B16" s="3">
        <v>71290</v>
      </c>
      <c r="C16" s="3">
        <v>118125</v>
      </c>
      <c r="D16" s="3">
        <v>1026</v>
      </c>
      <c r="E16" s="2" t="s">
        <v>118</v>
      </c>
      <c r="F16" s="3" t="s">
        <v>19</v>
      </c>
      <c r="G16" s="30">
        <v>406462</v>
      </c>
    </row>
    <row r="17" spans="1:7" ht="18" customHeight="1">
      <c r="A17" s="15"/>
      <c r="B17" s="15"/>
      <c r="C17" s="15"/>
      <c r="D17" s="15"/>
      <c r="E17" s="48" t="s">
        <v>152</v>
      </c>
      <c r="G17" s="17">
        <f>SUM(G16:G16)</f>
        <v>406462</v>
      </c>
    </row>
    <row r="19" ht="18" customHeight="1" thickBot="1">
      <c r="A19" s="28"/>
    </row>
    <row r="20" spans="1:7" ht="18" customHeight="1" thickBot="1">
      <c r="A20" s="22" t="str">
        <f>A10</f>
        <v>Stanislaus</v>
      </c>
      <c r="G20" s="23">
        <f>G14+G17</f>
        <v>1088433</v>
      </c>
    </row>
    <row r="21" ht="18" customHeight="1">
      <c r="G21" s="21"/>
    </row>
    <row r="22" spans="1:7" ht="18" customHeight="1">
      <c r="A22" s="13"/>
      <c r="G22" s="21"/>
    </row>
    <row r="23" ht="18" customHeight="1">
      <c r="G23" s="19"/>
    </row>
    <row r="24" spans="1:7" ht="18" customHeight="1">
      <c r="A24" s="4"/>
      <c r="G24" s="20"/>
    </row>
    <row r="25" spans="1:7" ht="18" customHeight="1">
      <c r="A25" s="15"/>
      <c r="B25" s="15"/>
      <c r="C25" s="15"/>
      <c r="G25" s="20"/>
    </row>
    <row r="26" spans="5:7" ht="18" customHeight="1">
      <c r="E26" s="4"/>
      <c r="G26" s="20"/>
    </row>
    <row r="27" ht="18" customHeight="1">
      <c r="G27" s="39"/>
    </row>
    <row r="28" spans="1:7" ht="18" customHeight="1">
      <c r="A28" s="19"/>
      <c r="B28" s="18"/>
      <c r="C28" s="18"/>
      <c r="D28" s="18"/>
      <c r="E28" s="19"/>
      <c r="F28" s="18"/>
      <c r="G28" s="20"/>
    </row>
    <row r="29" spans="1:7" ht="18" customHeight="1">
      <c r="A29" s="13"/>
      <c r="B29" s="18"/>
      <c r="C29" s="18"/>
      <c r="D29" s="18"/>
      <c r="E29" s="19"/>
      <c r="F29" s="18"/>
      <c r="G29" s="39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ht="18" customHeight="1">
      <c r="G33" s="20"/>
    </row>
    <row r="34" ht="18" customHeight="1">
      <c r="G34" s="39"/>
    </row>
    <row r="35" spans="1:7" ht="18" customHeight="1">
      <c r="A35" s="25"/>
      <c r="G35" s="19"/>
    </row>
    <row r="36" ht="18" customHeight="1">
      <c r="G36" s="19"/>
    </row>
    <row r="38" spans="1:7" ht="18" customHeight="1">
      <c r="A38" s="25" t="s">
        <v>29</v>
      </c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0039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2" spans="1:3" ht="18" customHeight="1">
      <c r="A2" s="8"/>
      <c r="B2" s="8"/>
      <c r="C2" s="8"/>
    </row>
    <row r="3" spans="1:7" ht="18" customHeight="1">
      <c r="A3" s="43" t="s">
        <v>0</v>
      </c>
      <c r="B3" s="8"/>
      <c r="C3" s="8"/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119</v>
      </c>
    </row>
    <row r="11" ht="18" customHeight="1">
      <c r="A11" s="14" t="s">
        <v>4</v>
      </c>
    </row>
    <row r="12" spans="1:7" ht="18" customHeight="1">
      <c r="A12" s="2">
        <v>52</v>
      </c>
      <c r="B12" s="3">
        <v>71639</v>
      </c>
      <c r="C12" s="3">
        <v>118026</v>
      </c>
      <c r="D12" s="3">
        <v>1043</v>
      </c>
      <c r="E12" s="2" t="s">
        <v>120</v>
      </c>
      <c r="F12" s="3" t="s">
        <v>19</v>
      </c>
      <c r="G12" s="16">
        <v>290581</v>
      </c>
    </row>
    <row r="13" spans="5:7" ht="18" customHeight="1">
      <c r="E13" s="4" t="s">
        <v>153</v>
      </c>
      <c r="G13" s="17">
        <f>SUM(G12)</f>
        <v>290581</v>
      </c>
    </row>
    <row r="14" ht="18" customHeight="1">
      <c r="E14" s="4"/>
    </row>
    <row r="15" spans="1:6" ht="18" customHeight="1" thickBot="1">
      <c r="A15" s="19"/>
      <c r="B15" s="18"/>
      <c r="C15" s="18"/>
      <c r="D15" s="18"/>
      <c r="E15" s="19"/>
      <c r="F15" s="18"/>
    </row>
    <row r="16" spans="1:7" ht="18" customHeight="1" thickBot="1">
      <c r="A16" s="22" t="str">
        <f>+A10</f>
        <v>Tehama</v>
      </c>
      <c r="B16" s="18"/>
      <c r="G16" s="31">
        <f>SUM(G13)</f>
        <v>290581</v>
      </c>
    </row>
    <row r="17" spans="1:6" ht="18" customHeight="1">
      <c r="A17" s="27"/>
      <c r="B17" s="27"/>
      <c r="C17" s="27"/>
      <c r="D17" s="27"/>
      <c r="E17" s="19"/>
      <c r="F17" s="18"/>
    </row>
    <row r="18" ht="18" customHeight="1">
      <c r="A18" s="3"/>
    </row>
    <row r="20" spans="6:7" ht="18" customHeight="1">
      <c r="F20" s="18"/>
      <c r="G20" s="19"/>
    </row>
    <row r="21" ht="18" customHeight="1">
      <c r="G21" s="20"/>
    </row>
    <row r="22" ht="18" customHeight="1">
      <c r="G22" s="20"/>
    </row>
    <row r="23" ht="18" customHeight="1">
      <c r="G23" s="20"/>
    </row>
    <row r="24" ht="18" customHeight="1">
      <c r="G24" s="20"/>
    </row>
    <row r="25" ht="18" customHeight="1">
      <c r="G25" s="20"/>
    </row>
    <row r="26" ht="18" customHeight="1">
      <c r="G26" s="39"/>
    </row>
    <row r="27" ht="18" customHeight="1">
      <c r="G27" s="20"/>
    </row>
    <row r="28" ht="18" customHeight="1">
      <c r="G28" s="39"/>
    </row>
    <row r="30" spans="1:7" ht="18" customHeight="1">
      <c r="A30" s="19"/>
      <c r="B30" s="18"/>
      <c r="C30" s="18"/>
      <c r="D30" s="18"/>
      <c r="E30" s="19"/>
      <c r="F30" s="18"/>
      <c r="G30" s="19"/>
    </row>
    <row r="31" ht="18" customHeight="1">
      <c r="G31" s="19"/>
    </row>
    <row r="32" ht="18" customHeight="1">
      <c r="G32" s="20"/>
    </row>
    <row r="33" ht="18" customHeight="1">
      <c r="G33" s="39"/>
    </row>
    <row r="34" ht="18" customHeight="1">
      <c r="G34" s="19"/>
    </row>
    <row r="35" spans="1:7" ht="18" customHeight="1">
      <c r="A35" s="25" t="s">
        <v>29</v>
      </c>
      <c r="G35" s="19"/>
    </row>
    <row r="37" ht="18" customHeight="1"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0039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2" spans="1:3" ht="18" customHeight="1">
      <c r="A2" s="8"/>
      <c r="B2" s="8"/>
      <c r="C2" s="8"/>
    </row>
    <row r="3" spans="1:7" ht="18" customHeight="1">
      <c r="A3" s="43" t="s">
        <v>0</v>
      </c>
      <c r="B3" s="8"/>
      <c r="C3" s="8"/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9" spans="1:3" ht="18" customHeight="1">
      <c r="A9" s="4" t="s">
        <v>130</v>
      </c>
      <c r="B9" s="32"/>
      <c r="C9" s="32"/>
    </row>
    <row r="10" ht="18" customHeight="1">
      <c r="A10" s="13" t="s">
        <v>16</v>
      </c>
    </row>
    <row r="11" spans="1:7" ht="18" customHeight="1">
      <c r="A11" s="4" t="s">
        <v>26</v>
      </c>
      <c r="G11" s="33"/>
    </row>
    <row r="12" spans="1:7" ht="18" customHeight="1">
      <c r="A12" s="2">
        <v>54</v>
      </c>
      <c r="B12" s="3">
        <v>75523</v>
      </c>
      <c r="C12" s="3">
        <v>116590</v>
      </c>
      <c r="D12" s="3">
        <v>970</v>
      </c>
      <c r="E12" s="2" t="s">
        <v>121</v>
      </c>
      <c r="F12" s="3" t="s">
        <v>20</v>
      </c>
      <c r="G12" s="16">
        <v>431430</v>
      </c>
    </row>
    <row r="13" spans="5:7" ht="18" customHeight="1">
      <c r="E13" s="4" t="str">
        <f>+A11</f>
        <v>     Porterville Unified</v>
      </c>
      <c r="G13" s="17">
        <f>SUM(G12)</f>
        <v>431430</v>
      </c>
    </row>
    <row r="14" ht="18" customHeight="1">
      <c r="E14" s="4"/>
    </row>
    <row r="15" spans="1:6" ht="18" customHeight="1" thickBot="1">
      <c r="A15" s="19"/>
      <c r="B15" s="18"/>
      <c r="C15" s="18"/>
      <c r="D15" s="18"/>
      <c r="E15" s="19"/>
      <c r="F15" s="18"/>
    </row>
    <row r="16" spans="1:7" ht="18" customHeight="1" thickBot="1">
      <c r="A16" s="22" t="str">
        <f>+A10</f>
        <v>Tulare</v>
      </c>
      <c r="B16" s="18"/>
      <c r="G16" s="31">
        <f>SUM(G13)</f>
        <v>431430</v>
      </c>
    </row>
    <row r="17" spans="1:6" ht="18" customHeight="1">
      <c r="A17" s="27"/>
      <c r="B17" s="27"/>
      <c r="C17" s="27"/>
      <c r="D17" s="27"/>
      <c r="E17" s="19"/>
      <c r="F17" s="18"/>
    </row>
    <row r="18" ht="18" customHeight="1">
      <c r="A18" s="3"/>
    </row>
    <row r="20" spans="6:7" ht="18" customHeight="1">
      <c r="F20" s="18"/>
      <c r="G20" s="19"/>
    </row>
    <row r="21" ht="18" customHeight="1">
      <c r="G21" s="20"/>
    </row>
    <row r="22" ht="18" customHeight="1">
      <c r="G22" s="20"/>
    </row>
    <row r="23" ht="18" customHeight="1">
      <c r="G23" s="20"/>
    </row>
    <row r="24" ht="18" customHeight="1">
      <c r="G24" s="20"/>
    </row>
    <row r="25" ht="18" customHeight="1">
      <c r="G25" s="20"/>
    </row>
    <row r="26" ht="18" customHeight="1">
      <c r="G26" s="39"/>
    </row>
    <row r="27" ht="18" customHeight="1">
      <c r="G27" s="20"/>
    </row>
    <row r="28" ht="18" customHeight="1">
      <c r="G28" s="39"/>
    </row>
    <row r="30" spans="1:7" ht="18" customHeight="1">
      <c r="A30" s="19"/>
      <c r="B30" s="18"/>
      <c r="C30" s="18"/>
      <c r="D30" s="18"/>
      <c r="E30" s="19"/>
      <c r="F30" s="18"/>
      <c r="G30" s="19"/>
    </row>
    <row r="31" ht="18" customHeight="1">
      <c r="G31" s="19"/>
    </row>
    <row r="32" ht="18" customHeight="1">
      <c r="G32" s="20"/>
    </row>
    <row r="33" ht="18" customHeight="1">
      <c r="G33" s="39"/>
    </row>
    <row r="34" ht="18" customHeight="1">
      <c r="G34" s="19"/>
    </row>
    <row r="35" ht="18" customHeight="1">
      <c r="G35" s="19"/>
    </row>
    <row r="36" ht="18" customHeight="1">
      <c r="A36" s="25" t="s">
        <v>29</v>
      </c>
    </row>
    <row r="37" ht="18" customHeight="1"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9" spans="1:3" ht="18" customHeight="1">
      <c r="A9" s="4" t="s">
        <v>130</v>
      </c>
      <c r="B9" s="32"/>
      <c r="C9" s="32"/>
    </row>
    <row r="10" ht="18" customHeight="1">
      <c r="A10" s="13" t="s">
        <v>122</v>
      </c>
    </row>
    <row r="11" spans="1:7" s="4" customFormat="1" ht="18" customHeight="1">
      <c r="A11" s="4" t="s">
        <v>123</v>
      </c>
      <c r="B11" s="32"/>
      <c r="C11" s="32"/>
      <c r="D11" s="32"/>
      <c r="F11" s="32"/>
      <c r="G11" s="17"/>
    </row>
    <row r="12" spans="1:7" ht="18" customHeight="1">
      <c r="A12" s="2">
        <v>58</v>
      </c>
      <c r="B12" s="3">
        <v>72736</v>
      </c>
      <c r="C12" s="3">
        <v>117242</v>
      </c>
      <c r="D12" s="3">
        <v>990</v>
      </c>
      <c r="E12" s="2" t="s">
        <v>124</v>
      </c>
      <c r="F12" s="3" t="s">
        <v>20</v>
      </c>
      <c r="G12" s="16">
        <v>219689</v>
      </c>
    </row>
    <row r="13" spans="5:7" ht="18" customHeight="1">
      <c r="E13" s="4" t="str">
        <f>A11</f>
        <v> Marysville Joint Unified</v>
      </c>
      <c r="G13" s="17">
        <f>SUM(G12)</f>
        <v>219689</v>
      </c>
    </row>
    <row r="15" spans="1:4" ht="18" customHeight="1" thickBot="1">
      <c r="A15" s="15"/>
      <c r="B15" s="15"/>
      <c r="C15" s="15"/>
      <c r="D15" s="15"/>
    </row>
    <row r="16" spans="1:7" ht="18" customHeight="1" thickBot="1">
      <c r="A16" s="22" t="str">
        <f>A10</f>
        <v>Yuba</v>
      </c>
      <c r="B16" s="27"/>
      <c r="C16" s="15"/>
      <c r="D16" s="15"/>
      <c r="G16" s="31">
        <f>SUM(G13)</f>
        <v>219689</v>
      </c>
    </row>
    <row r="17" spans="1:4" ht="18" customHeight="1">
      <c r="A17" s="15"/>
      <c r="B17" s="15"/>
      <c r="C17" s="15"/>
      <c r="D17" s="15"/>
    </row>
    <row r="18" ht="18" customHeight="1">
      <c r="G18" s="21"/>
    </row>
    <row r="19" ht="18" customHeight="1">
      <c r="A19" s="28"/>
    </row>
    <row r="21" spans="6:7" ht="18" customHeight="1">
      <c r="F21" s="18"/>
      <c r="G21" s="19"/>
    </row>
    <row r="22" spans="1:7" ht="17.25" customHeight="1">
      <c r="A22" s="14"/>
      <c r="G22" s="20"/>
    </row>
    <row r="23" spans="1:7" ht="18" customHeight="1">
      <c r="A23" s="4"/>
      <c r="G23" s="20"/>
    </row>
    <row r="24" spans="1:7" ht="18" customHeight="1">
      <c r="A24" s="4"/>
      <c r="G24" s="20"/>
    </row>
    <row r="25" spans="1:7" ht="18" customHeight="1">
      <c r="A25" s="15"/>
      <c r="B25" s="15"/>
      <c r="C25" s="15"/>
      <c r="G25" s="20"/>
    </row>
    <row r="26" spans="5:7" ht="18" customHeight="1">
      <c r="E26" s="4"/>
      <c r="G26" s="21"/>
    </row>
    <row r="27" ht="18" customHeight="1">
      <c r="G27" s="21"/>
    </row>
    <row r="28" spans="1:7" ht="18" customHeight="1">
      <c r="A28" s="19"/>
      <c r="B28" s="18"/>
      <c r="C28" s="18"/>
      <c r="D28" s="18"/>
      <c r="E28" s="19"/>
      <c r="F28" s="18"/>
      <c r="G28" s="21"/>
    </row>
    <row r="29" spans="1:7" ht="18" customHeight="1">
      <c r="A29" s="13"/>
      <c r="B29" s="18"/>
      <c r="C29" s="18"/>
      <c r="D29" s="18"/>
      <c r="E29" s="19"/>
      <c r="F29" s="18"/>
      <c r="G29" s="21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ht="18" customHeight="1">
      <c r="G33" s="21"/>
    </row>
    <row r="34" ht="18" customHeight="1">
      <c r="G34" s="20"/>
    </row>
    <row r="35" ht="18" customHeight="1">
      <c r="G35" s="19"/>
    </row>
    <row r="36" spans="1:7" ht="18" customHeight="1">
      <c r="A36" s="25" t="s">
        <v>29</v>
      </c>
      <c r="G36" s="19"/>
    </row>
    <row r="38" ht="18" customHeight="1"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spans="1:7" ht="18" customHeight="1">
      <c r="A60" s="25"/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2" customWidth="1"/>
    <col min="2" max="2" width="7.7109375" style="3" bestFit="1" customWidth="1"/>
    <col min="3" max="3" width="11.8515625" style="3" customWidth="1"/>
    <col min="4" max="4" width="8.57421875" style="3" customWidth="1"/>
    <col min="5" max="5" width="57.2812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8</v>
      </c>
    </row>
    <row r="11" ht="18" customHeight="1">
      <c r="A11" s="5" t="s">
        <v>43</v>
      </c>
    </row>
    <row r="12" spans="1:7" ht="18" customHeight="1">
      <c r="A12" s="3">
        <v>9</v>
      </c>
      <c r="B12" s="3">
        <v>10090</v>
      </c>
      <c r="C12" s="3">
        <v>118117</v>
      </c>
      <c r="D12" s="3">
        <v>1013</v>
      </c>
      <c r="E12" s="2" t="s">
        <v>36</v>
      </c>
      <c r="F12" s="3" t="s">
        <v>20</v>
      </c>
      <c r="G12" s="30">
        <v>29871</v>
      </c>
    </row>
    <row r="13" spans="1:7" ht="18" customHeight="1">
      <c r="A13" s="15"/>
      <c r="B13" s="15"/>
      <c r="C13" s="15"/>
      <c r="D13" s="15"/>
      <c r="G13" s="17">
        <f>SUM(G12:G12)</f>
        <v>29871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El Dorado</v>
      </c>
      <c r="B16" s="27"/>
      <c r="C16" s="15"/>
      <c r="D16" s="15"/>
      <c r="G16" s="31">
        <f>SUM(G13)</f>
        <v>29871</v>
      </c>
    </row>
    <row r="17" spans="1:4" ht="18" customHeight="1">
      <c r="A17" s="15"/>
      <c r="B17" s="15"/>
      <c r="C17" s="15"/>
      <c r="D17" s="15"/>
    </row>
    <row r="18" ht="18" customHeight="1">
      <c r="A18" s="28"/>
    </row>
    <row r="20" spans="6:7" ht="18" customHeight="1">
      <c r="F20" s="18"/>
      <c r="G20" s="19"/>
    </row>
    <row r="21" ht="18" customHeight="1">
      <c r="G21" s="20"/>
    </row>
    <row r="22" spans="1:7" ht="18" customHeight="1">
      <c r="A22" s="4"/>
      <c r="G22" s="20"/>
    </row>
    <row r="23" spans="1:7" ht="18" customHeight="1">
      <c r="A23" s="4"/>
      <c r="G23" s="20"/>
    </row>
    <row r="24" spans="1:7" ht="18" customHeight="1">
      <c r="A24" s="15"/>
      <c r="B24" s="15"/>
      <c r="C24" s="15"/>
      <c r="G24" s="20"/>
    </row>
    <row r="25" spans="5:7" ht="18" customHeight="1">
      <c r="E25" s="4"/>
      <c r="G25" s="20"/>
    </row>
    <row r="26" ht="18" customHeight="1">
      <c r="G26" s="21"/>
    </row>
    <row r="27" spans="1:7" ht="18" customHeight="1">
      <c r="A27" s="19"/>
      <c r="B27" s="18"/>
      <c r="C27" s="18"/>
      <c r="D27" s="18"/>
      <c r="E27" s="19"/>
      <c r="F27" s="18"/>
      <c r="G27" s="20"/>
    </row>
    <row r="28" spans="1:7" ht="18" customHeight="1">
      <c r="A28" s="13"/>
      <c r="B28" s="18"/>
      <c r="C28" s="18"/>
      <c r="D28" s="18"/>
      <c r="E28" s="19"/>
      <c r="F28" s="18"/>
      <c r="G28" s="21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19"/>
    </row>
    <row r="32" ht="18" customHeight="1">
      <c r="G32" s="20"/>
    </row>
    <row r="33" ht="18" customHeight="1">
      <c r="G33" s="21"/>
    </row>
    <row r="34" spans="5:7" ht="18" customHeight="1">
      <c r="E34" s="24"/>
      <c r="G34" s="19"/>
    </row>
    <row r="35" spans="1:7" ht="18" customHeight="1">
      <c r="A35" s="14"/>
      <c r="G35" s="19"/>
    </row>
    <row r="37" spans="1:7" ht="18" customHeight="1">
      <c r="A37" s="25" t="s">
        <v>29</v>
      </c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spans="1:7" ht="18" customHeight="1">
      <c r="A58" s="25"/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00390625" style="2" customWidth="1"/>
    <col min="2" max="2" width="7.7109375" style="3" bestFit="1" customWidth="1"/>
    <col min="3" max="3" width="10.8515625" style="3" customWidth="1"/>
    <col min="4" max="4" width="8.140625" style="3" customWidth="1"/>
    <col min="5" max="5" width="49.5742187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37</v>
      </c>
    </row>
    <row r="11" ht="18" customHeight="1">
      <c r="A11" s="5" t="s">
        <v>44</v>
      </c>
    </row>
    <row r="12" spans="1:7" ht="18" customHeight="1">
      <c r="A12" s="3">
        <v>14</v>
      </c>
      <c r="B12" s="3">
        <v>10140</v>
      </c>
      <c r="C12" s="3">
        <v>117994</v>
      </c>
      <c r="D12" s="3">
        <v>1012</v>
      </c>
      <c r="E12" s="2" t="s">
        <v>38</v>
      </c>
      <c r="F12" s="3" t="s">
        <v>20</v>
      </c>
      <c r="G12" s="30">
        <v>633263</v>
      </c>
    </row>
    <row r="13" spans="1:7" ht="18" customHeight="1">
      <c r="A13" s="15"/>
      <c r="B13" s="15"/>
      <c r="C13" s="15"/>
      <c r="D13" s="15"/>
      <c r="G13" s="17">
        <f>SUM(G12:G12)</f>
        <v>633263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Inyo</v>
      </c>
      <c r="B16" s="27"/>
      <c r="C16" s="15"/>
      <c r="D16" s="15"/>
      <c r="G16" s="31">
        <f>SUM(G13)</f>
        <v>633263</v>
      </c>
    </row>
    <row r="17" spans="1:4" ht="18" customHeight="1">
      <c r="A17" s="15"/>
      <c r="B17" s="15"/>
      <c r="C17" s="15"/>
      <c r="D17" s="15"/>
    </row>
    <row r="18" ht="18" customHeight="1">
      <c r="A18" s="28"/>
    </row>
    <row r="20" spans="6:7" ht="18" customHeight="1">
      <c r="F20" s="18"/>
      <c r="G20" s="19"/>
    </row>
    <row r="21" ht="18" customHeight="1">
      <c r="G21" s="20"/>
    </row>
    <row r="22" spans="1:7" ht="18" customHeight="1">
      <c r="A22" s="4"/>
      <c r="G22" s="20"/>
    </row>
    <row r="23" spans="1:7" ht="18" customHeight="1">
      <c r="A23" s="4"/>
      <c r="G23" s="20"/>
    </row>
    <row r="24" spans="1:7" ht="18" customHeight="1">
      <c r="A24" s="15"/>
      <c r="B24" s="15"/>
      <c r="C24" s="15"/>
      <c r="G24" s="20"/>
    </row>
    <row r="25" spans="5:7" ht="18" customHeight="1">
      <c r="E25" s="4"/>
      <c r="G25" s="20"/>
    </row>
    <row r="26" ht="18" customHeight="1">
      <c r="G26" s="21"/>
    </row>
    <row r="27" spans="1:7" ht="18" customHeight="1">
      <c r="A27" s="19"/>
      <c r="B27" s="18"/>
      <c r="C27" s="18"/>
      <c r="D27" s="18"/>
      <c r="E27" s="19"/>
      <c r="F27" s="18"/>
      <c r="G27" s="20"/>
    </row>
    <row r="28" spans="1:7" ht="18" customHeight="1">
      <c r="A28" s="13"/>
      <c r="B28" s="18"/>
      <c r="C28" s="18"/>
      <c r="D28" s="18"/>
      <c r="E28" s="19"/>
      <c r="F28" s="18"/>
      <c r="G28" s="21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19"/>
    </row>
    <row r="32" ht="18" customHeight="1">
      <c r="G32" s="20"/>
    </row>
    <row r="33" ht="18" customHeight="1">
      <c r="G33" s="21"/>
    </row>
    <row r="34" spans="5:7" ht="18" customHeight="1">
      <c r="E34" s="24"/>
      <c r="G34" s="19"/>
    </row>
    <row r="35" spans="1:7" ht="18" customHeight="1">
      <c r="A35" s="14"/>
      <c r="G35" s="19"/>
    </row>
    <row r="37" spans="1:7" ht="18" customHeight="1">
      <c r="A37" s="25" t="s">
        <v>29</v>
      </c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spans="1:7" ht="18" customHeight="1">
      <c r="A58" s="25"/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2.7109375" style="2" customWidth="1"/>
    <col min="2" max="2" width="9.140625" style="3" customWidth="1"/>
    <col min="3" max="3" width="10.57421875" style="3" customWidth="1"/>
    <col min="4" max="4" width="6.8515625" style="3" customWidth="1"/>
    <col min="5" max="5" width="43.140625" style="2" customWidth="1"/>
    <col min="6" max="6" width="2.5742187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9" spans="1:3" ht="18" customHeight="1">
      <c r="A9" s="4" t="s">
        <v>130</v>
      </c>
      <c r="B9" s="32"/>
      <c r="C9" s="32"/>
    </row>
    <row r="10" spans="1:3" ht="18" customHeight="1">
      <c r="A10" s="4" t="s">
        <v>135</v>
      </c>
      <c r="B10" s="32"/>
      <c r="C10" s="32"/>
    </row>
    <row r="11" ht="18" customHeight="1">
      <c r="A11" s="13" t="s">
        <v>39</v>
      </c>
    </row>
    <row r="12" spans="1:7" ht="18" customHeight="1">
      <c r="A12" s="3">
        <v>16</v>
      </c>
      <c r="B12" s="3">
        <v>63875</v>
      </c>
      <c r="C12" s="3">
        <v>118331</v>
      </c>
      <c r="D12" s="3">
        <v>992</v>
      </c>
      <c r="E12" s="2" t="s">
        <v>40</v>
      </c>
      <c r="F12" s="3" t="s">
        <v>20</v>
      </c>
      <c r="G12" s="30">
        <v>270423</v>
      </c>
    </row>
    <row r="13" spans="1:7" ht="18" customHeight="1">
      <c r="A13" s="15"/>
      <c r="B13" s="15"/>
      <c r="C13" s="15"/>
      <c r="D13" s="15"/>
      <c r="E13" s="4" t="s">
        <v>136</v>
      </c>
      <c r="G13" s="17">
        <f>SUM(G12:G12)</f>
        <v>270423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+A11</f>
        <v>Kings</v>
      </c>
      <c r="B16" s="27"/>
      <c r="C16" s="15"/>
      <c r="D16" s="15"/>
      <c r="G16" s="31">
        <f>SUM(G13)</f>
        <v>270423</v>
      </c>
    </row>
    <row r="17" spans="1:4" ht="18" customHeight="1">
      <c r="A17" s="15"/>
      <c r="B17" s="15"/>
      <c r="C17" s="15"/>
      <c r="D17" s="15"/>
    </row>
    <row r="18" ht="18" customHeight="1">
      <c r="A18" s="28"/>
    </row>
    <row r="20" spans="6:7" ht="18" customHeight="1">
      <c r="F20" s="18"/>
      <c r="G20" s="19"/>
    </row>
    <row r="21" ht="18" customHeight="1">
      <c r="G21" s="20"/>
    </row>
    <row r="22" spans="1:7" ht="18" customHeight="1">
      <c r="A22" s="4"/>
      <c r="G22" s="20"/>
    </row>
    <row r="23" spans="1:7" ht="18" customHeight="1">
      <c r="A23" s="4"/>
      <c r="G23" s="20"/>
    </row>
    <row r="24" spans="1:7" ht="18" customHeight="1">
      <c r="A24" s="15"/>
      <c r="B24" s="15"/>
      <c r="C24" s="15"/>
      <c r="G24" s="20"/>
    </row>
    <row r="25" spans="5:7" ht="18" customHeight="1">
      <c r="E25" s="4"/>
      <c r="G25" s="20"/>
    </row>
    <row r="26" ht="18" customHeight="1">
      <c r="G26" s="21"/>
    </row>
    <row r="27" spans="1:7" ht="18" customHeight="1">
      <c r="A27" s="19"/>
      <c r="B27" s="18"/>
      <c r="C27" s="18"/>
      <c r="D27" s="18"/>
      <c r="E27" s="19"/>
      <c r="F27" s="18"/>
      <c r="G27" s="20"/>
    </row>
    <row r="28" spans="1:7" ht="18" customHeight="1">
      <c r="A28" s="13"/>
      <c r="B28" s="18"/>
      <c r="C28" s="18"/>
      <c r="D28" s="18"/>
      <c r="E28" s="19"/>
      <c r="F28" s="18"/>
      <c r="G28" s="21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19"/>
    </row>
    <row r="32" ht="18" customHeight="1">
      <c r="G32" s="20"/>
    </row>
    <row r="33" ht="18" customHeight="1">
      <c r="G33" s="21"/>
    </row>
    <row r="34" spans="5:7" ht="18" customHeight="1">
      <c r="E34" s="24"/>
      <c r="G34" s="19"/>
    </row>
    <row r="35" spans="1:7" ht="18" customHeight="1">
      <c r="A35" s="14"/>
      <c r="G35" s="19"/>
    </row>
    <row r="37" spans="1:7" ht="18" customHeight="1">
      <c r="A37" s="25" t="s">
        <v>29</v>
      </c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spans="1:7" ht="18" customHeight="1">
      <c r="A58" s="25"/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00390625" style="2" customWidth="1"/>
    <col min="2" max="2" width="7.7109375" style="3" bestFit="1" customWidth="1"/>
    <col min="3" max="3" width="9.57421875" style="3" customWidth="1"/>
    <col min="4" max="4" width="6.8515625" style="3" customWidth="1"/>
    <col min="5" max="5" width="47.421875" style="2" customWidth="1"/>
    <col min="6" max="6" width="2.5742187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9" spans="1:3" ht="18" customHeight="1">
      <c r="A9" s="4" t="s">
        <v>130</v>
      </c>
      <c r="B9" s="32"/>
      <c r="C9" s="32"/>
    </row>
    <row r="10" ht="18" customHeight="1">
      <c r="A10" s="13" t="s">
        <v>41</v>
      </c>
    </row>
    <row r="11" ht="18" customHeight="1">
      <c r="A11" s="5" t="s">
        <v>45</v>
      </c>
    </row>
    <row r="12" spans="1:7" ht="18" customHeight="1">
      <c r="A12" s="3">
        <v>18</v>
      </c>
      <c r="B12" s="3">
        <v>64162</v>
      </c>
      <c r="C12" s="3">
        <v>118067</v>
      </c>
      <c r="D12" s="3">
        <v>1032</v>
      </c>
      <c r="E12" s="2" t="s">
        <v>42</v>
      </c>
      <c r="F12" s="3" t="s">
        <v>20</v>
      </c>
      <c r="G12" s="30">
        <v>3442</v>
      </c>
    </row>
    <row r="13" spans="1:7" ht="18" customHeight="1">
      <c r="A13" s="15"/>
      <c r="B13" s="15"/>
      <c r="C13" s="15"/>
      <c r="D13" s="15"/>
      <c r="E13" s="4" t="str">
        <f>A11</f>
        <v> Ravendale-Termo Elementary</v>
      </c>
      <c r="G13" s="17">
        <f>SUM(G12:G12)</f>
        <v>3442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Lassen</v>
      </c>
      <c r="B16" s="27"/>
      <c r="C16" s="15"/>
      <c r="D16" s="15"/>
      <c r="G16" s="31">
        <f>SUM(G13)</f>
        <v>3442</v>
      </c>
    </row>
    <row r="17" spans="1:4" ht="18" customHeight="1">
      <c r="A17" s="15"/>
      <c r="B17" s="15"/>
      <c r="C17" s="15"/>
      <c r="D17" s="15"/>
    </row>
    <row r="18" ht="18" customHeight="1">
      <c r="A18" s="28"/>
    </row>
    <row r="20" spans="6:7" ht="18" customHeight="1">
      <c r="F20" s="18"/>
      <c r="G20" s="19"/>
    </row>
    <row r="21" ht="18" customHeight="1">
      <c r="G21" s="20"/>
    </row>
    <row r="22" spans="1:7" ht="18" customHeight="1">
      <c r="A22" s="4"/>
      <c r="G22" s="20"/>
    </row>
    <row r="23" spans="1:7" ht="18" customHeight="1">
      <c r="A23" s="4"/>
      <c r="G23" s="20"/>
    </row>
    <row r="24" spans="1:7" ht="18" customHeight="1">
      <c r="A24" s="15"/>
      <c r="B24" s="15"/>
      <c r="C24" s="15"/>
      <c r="G24" s="20"/>
    </row>
    <row r="25" spans="5:7" ht="18" customHeight="1">
      <c r="E25" s="4"/>
      <c r="G25" s="20"/>
    </row>
    <row r="26" ht="18" customHeight="1">
      <c r="G26" s="21"/>
    </row>
    <row r="27" spans="1:7" ht="18" customHeight="1">
      <c r="A27" s="19"/>
      <c r="B27" s="18"/>
      <c r="C27" s="18"/>
      <c r="D27" s="18"/>
      <c r="E27" s="19"/>
      <c r="F27" s="18"/>
      <c r="G27" s="20"/>
    </row>
    <row r="28" spans="1:7" ht="18" customHeight="1">
      <c r="A28" s="13"/>
      <c r="B28" s="18"/>
      <c r="C28" s="18"/>
      <c r="D28" s="18"/>
      <c r="E28" s="19"/>
      <c r="F28" s="18"/>
      <c r="G28" s="21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19"/>
    </row>
    <row r="32" ht="18" customHeight="1">
      <c r="G32" s="20"/>
    </row>
    <row r="33" ht="18" customHeight="1">
      <c r="G33" s="21"/>
    </row>
    <row r="34" spans="5:7" ht="18" customHeight="1">
      <c r="E34" s="24"/>
      <c r="G34" s="19"/>
    </row>
    <row r="35" spans="1:7" ht="18" customHeight="1">
      <c r="A35" s="14"/>
      <c r="G35" s="19"/>
    </row>
    <row r="37" spans="1:7" ht="18" customHeight="1">
      <c r="A37" s="25" t="s">
        <v>29</v>
      </c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spans="1:7" ht="18" customHeight="1">
      <c r="A58" s="25"/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57421875" style="2" customWidth="1"/>
    <col min="2" max="2" width="7.7109375" style="3" bestFit="1" customWidth="1"/>
    <col min="3" max="3" width="9.421875" style="3" customWidth="1"/>
    <col min="4" max="4" width="6.8515625" style="3" customWidth="1"/>
    <col min="5" max="5" width="55.8515625" style="2" bestFit="1" customWidth="1"/>
    <col min="6" max="6" width="4.140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10</v>
      </c>
    </row>
    <row r="11" ht="18" customHeight="1">
      <c r="A11" s="14" t="s">
        <v>4</v>
      </c>
    </row>
    <row r="12" spans="1:2" ht="18" customHeight="1">
      <c r="A12" s="4" t="s">
        <v>46</v>
      </c>
      <c r="B12" s="32"/>
    </row>
    <row r="13" spans="1:7" ht="18" customHeight="1">
      <c r="A13" s="3">
        <v>19</v>
      </c>
      <c r="B13" s="3">
        <v>64733</v>
      </c>
      <c r="C13" s="3">
        <v>116822</v>
      </c>
      <c r="D13" s="3">
        <v>977</v>
      </c>
      <c r="E13" s="2" t="s">
        <v>47</v>
      </c>
      <c r="F13" s="3" t="s">
        <v>19</v>
      </c>
      <c r="G13" s="16">
        <v>428891</v>
      </c>
    </row>
    <row r="14" spans="1:7" ht="18" customHeight="1">
      <c r="A14" s="3"/>
      <c r="E14" s="4" t="str">
        <f>A12</f>
        <v>  Inglewood Unified</v>
      </c>
      <c r="G14" s="17">
        <f>G13</f>
        <v>428891</v>
      </c>
    </row>
    <row r="15" spans="1:7" ht="18" customHeight="1">
      <c r="A15" s="14" t="s">
        <v>4</v>
      </c>
      <c r="G15" s="33"/>
    </row>
    <row r="16" spans="1:7" ht="18" customHeight="1">
      <c r="A16" s="4" t="s">
        <v>6</v>
      </c>
      <c r="G16" s="33"/>
    </row>
    <row r="17" spans="1:7" s="19" customFormat="1" ht="18" customHeight="1">
      <c r="A17" s="18">
        <v>19</v>
      </c>
      <c r="B17" s="18">
        <v>64733</v>
      </c>
      <c r="C17" s="34">
        <v>115030</v>
      </c>
      <c r="D17" s="35">
        <v>917</v>
      </c>
      <c r="E17" s="36" t="s">
        <v>49</v>
      </c>
      <c r="F17" s="18" t="s">
        <v>19</v>
      </c>
      <c r="G17" s="20">
        <v>473207</v>
      </c>
    </row>
    <row r="18" spans="1:7" s="19" customFormat="1" ht="18" customHeight="1">
      <c r="A18" s="18">
        <v>19</v>
      </c>
      <c r="B18" s="18">
        <v>64733</v>
      </c>
      <c r="C18" s="34">
        <v>115048</v>
      </c>
      <c r="D18" s="35">
        <v>911</v>
      </c>
      <c r="E18" s="36" t="s">
        <v>50</v>
      </c>
      <c r="F18" s="18" t="s">
        <v>19</v>
      </c>
      <c r="G18" s="20">
        <v>893731</v>
      </c>
    </row>
    <row r="19" spans="1:7" s="19" customFormat="1" ht="18" customHeight="1">
      <c r="A19" s="18">
        <v>19</v>
      </c>
      <c r="B19" s="18">
        <v>64733</v>
      </c>
      <c r="C19" s="34">
        <v>115287</v>
      </c>
      <c r="D19" s="35">
        <v>953</v>
      </c>
      <c r="E19" s="36" t="s">
        <v>51</v>
      </c>
      <c r="F19" s="18" t="s">
        <v>19</v>
      </c>
      <c r="G19" s="20">
        <v>286162</v>
      </c>
    </row>
    <row r="20" spans="1:7" s="19" customFormat="1" ht="18" customHeight="1">
      <c r="A20" s="18">
        <v>19</v>
      </c>
      <c r="B20" s="18">
        <v>64733</v>
      </c>
      <c r="C20" s="34">
        <v>116533</v>
      </c>
      <c r="D20" s="35">
        <v>969</v>
      </c>
      <c r="E20" s="36" t="s">
        <v>52</v>
      </c>
      <c r="F20" s="18" t="s">
        <v>19</v>
      </c>
      <c r="G20" s="20">
        <v>208543</v>
      </c>
    </row>
    <row r="21" spans="1:7" s="19" customFormat="1" ht="18" customHeight="1">
      <c r="A21" s="18">
        <v>19</v>
      </c>
      <c r="B21" s="18">
        <v>64733</v>
      </c>
      <c r="C21" s="34">
        <v>117614</v>
      </c>
      <c r="D21" s="35">
        <v>998</v>
      </c>
      <c r="E21" s="36" t="s">
        <v>53</v>
      </c>
      <c r="F21" s="18" t="s">
        <v>19</v>
      </c>
      <c r="G21" s="20">
        <v>139684</v>
      </c>
    </row>
    <row r="22" spans="1:7" s="19" customFormat="1" ht="18" customHeight="1">
      <c r="A22" s="18">
        <v>19</v>
      </c>
      <c r="B22" s="18">
        <v>64733</v>
      </c>
      <c r="C22" s="34">
        <v>117622</v>
      </c>
      <c r="D22" s="35">
        <v>986</v>
      </c>
      <c r="E22" s="36" t="s">
        <v>54</v>
      </c>
      <c r="F22" s="18" t="s">
        <v>19</v>
      </c>
      <c r="G22" s="20">
        <v>282372</v>
      </c>
    </row>
    <row r="23" spans="1:7" s="19" customFormat="1" ht="18" customHeight="1">
      <c r="A23" s="18">
        <v>19</v>
      </c>
      <c r="B23" s="18">
        <v>64733</v>
      </c>
      <c r="C23" s="34">
        <v>117630</v>
      </c>
      <c r="D23" s="35">
        <v>987</v>
      </c>
      <c r="E23" s="36" t="s">
        <v>55</v>
      </c>
      <c r="F23" s="18" t="s">
        <v>19</v>
      </c>
      <c r="G23" s="20">
        <v>282372</v>
      </c>
    </row>
    <row r="24" spans="1:7" s="19" customFormat="1" ht="18" customHeight="1">
      <c r="A24" s="18">
        <v>19</v>
      </c>
      <c r="B24" s="18">
        <v>64733</v>
      </c>
      <c r="C24" s="34">
        <v>117838</v>
      </c>
      <c r="D24" s="35">
        <v>1009</v>
      </c>
      <c r="E24" s="36" t="s">
        <v>56</v>
      </c>
      <c r="F24" s="18" t="s">
        <v>19</v>
      </c>
      <c r="G24" s="20">
        <v>280439</v>
      </c>
    </row>
    <row r="25" spans="1:7" s="19" customFormat="1" ht="18" customHeight="1">
      <c r="A25" s="18">
        <v>19</v>
      </c>
      <c r="B25" s="18">
        <v>64733</v>
      </c>
      <c r="C25" s="34">
        <v>117846</v>
      </c>
      <c r="D25" s="35">
        <v>1007</v>
      </c>
      <c r="E25" s="36" t="s">
        <v>57</v>
      </c>
      <c r="F25" s="18" t="s">
        <v>19</v>
      </c>
      <c r="G25" s="20">
        <v>112141</v>
      </c>
    </row>
    <row r="26" spans="1:7" s="19" customFormat="1" ht="18" customHeight="1">
      <c r="A26" s="18">
        <v>19</v>
      </c>
      <c r="B26" s="18">
        <v>64733</v>
      </c>
      <c r="C26" s="34">
        <v>117895</v>
      </c>
      <c r="D26" s="35">
        <v>1014</v>
      </c>
      <c r="E26" s="36" t="s">
        <v>58</v>
      </c>
      <c r="F26" s="18" t="s">
        <v>19</v>
      </c>
      <c r="G26" s="20">
        <v>167228</v>
      </c>
    </row>
    <row r="27" spans="1:7" s="19" customFormat="1" ht="18" customHeight="1">
      <c r="A27" s="18">
        <v>19</v>
      </c>
      <c r="B27" s="18">
        <v>64733</v>
      </c>
      <c r="C27" s="34">
        <v>117903</v>
      </c>
      <c r="D27" s="35">
        <v>1010</v>
      </c>
      <c r="E27" s="36" t="s">
        <v>59</v>
      </c>
      <c r="F27" s="18" t="s">
        <v>19</v>
      </c>
      <c r="G27" s="20">
        <v>183379</v>
      </c>
    </row>
    <row r="28" spans="1:7" s="19" customFormat="1" ht="18" customHeight="1">
      <c r="A28" s="18">
        <v>19</v>
      </c>
      <c r="B28" s="18">
        <v>64733</v>
      </c>
      <c r="C28" s="34">
        <v>117911</v>
      </c>
      <c r="D28" s="35">
        <v>1020</v>
      </c>
      <c r="E28" s="36" t="s">
        <v>60</v>
      </c>
      <c r="F28" s="18" t="s">
        <v>19</v>
      </c>
      <c r="G28" s="20">
        <v>350582</v>
      </c>
    </row>
    <row r="29" spans="1:7" s="19" customFormat="1" ht="18" customHeight="1">
      <c r="A29" s="18">
        <v>19</v>
      </c>
      <c r="B29" s="18">
        <v>64733</v>
      </c>
      <c r="C29" s="34">
        <v>117929</v>
      </c>
      <c r="D29" s="35">
        <v>1040</v>
      </c>
      <c r="E29" s="36" t="s">
        <v>61</v>
      </c>
      <c r="F29" s="18" t="s">
        <v>19</v>
      </c>
      <c r="G29" s="20">
        <v>110028</v>
      </c>
    </row>
    <row r="30" spans="1:7" s="19" customFormat="1" ht="18" customHeight="1">
      <c r="A30" s="18">
        <v>19</v>
      </c>
      <c r="B30" s="18">
        <v>64733</v>
      </c>
      <c r="C30" s="34">
        <v>117937</v>
      </c>
      <c r="D30" s="35">
        <v>1039</v>
      </c>
      <c r="E30" s="36" t="s">
        <v>62</v>
      </c>
      <c r="F30" s="18" t="s">
        <v>19</v>
      </c>
      <c r="G30" s="20">
        <v>480308</v>
      </c>
    </row>
    <row r="31" spans="1:7" s="19" customFormat="1" ht="18" customHeight="1">
      <c r="A31" s="18">
        <v>19</v>
      </c>
      <c r="B31" s="18">
        <v>64733</v>
      </c>
      <c r="C31" s="34">
        <v>117945</v>
      </c>
      <c r="D31" s="35">
        <v>1038</v>
      </c>
      <c r="E31" s="36" t="s">
        <v>63</v>
      </c>
      <c r="F31" s="18" t="s">
        <v>19</v>
      </c>
      <c r="G31" s="20">
        <v>183379</v>
      </c>
    </row>
    <row r="32" spans="1:7" s="19" customFormat="1" ht="18" customHeight="1">
      <c r="A32" s="18">
        <v>19</v>
      </c>
      <c r="B32" s="18">
        <v>64733</v>
      </c>
      <c r="C32" s="34">
        <v>117952</v>
      </c>
      <c r="D32" s="35">
        <v>1037</v>
      </c>
      <c r="E32" s="36" t="s">
        <v>64</v>
      </c>
      <c r="F32" s="18" t="s">
        <v>19</v>
      </c>
      <c r="G32" s="20">
        <v>183379</v>
      </c>
    </row>
    <row r="33" spans="1:7" s="19" customFormat="1" ht="18" customHeight="1">
      <c r="A33" s="18">
        <v>19</v>
      </c>
      <c r="B33" s="18">
        <v>64733</v>
      </c>
      <c r="C33" s="34">
        <v>117960</v>
      </c>
      <c r="D33" s="35">
        <v>1035</v>
      </c>
      <c r="E33" s="36" t="s">
        <v>65</v>
      </c>
      <c r="F33" s="18" t="s">
        <v>19</v>
      </c>
      <c r="G33" s="20">
        <v>293407</v>
      </c>
    </row>
    <row r="34" spans="1:7" s="19" customFormat="1" ht="18" customHeight="1">
      <c r="A34" s="18">
        <v>19</v>
      </c>
      <c r="B34" s="18">
        <v>64733</v>
      </c>
      <c r="C34" s="34">
        <v>118158</v>
      </c>
      <c r="D34" s="35">
        <v>1025</v>
      </c>
      <c r="E34" s="36" t="s">
        <v>66</v>
      </c>
      <c r="F34" s="18" t="s">
        <v>19</v>
      </c>
      <c r="G34" s="20">
        <v>257420</v>
      </c>
    </row>
    <row r="35" spans="1:7" s="19" customFormat="1" ht="21" customHeight="1">
      <c r="A35" s="18">
        <v>19</v>
      </c>
      <c r="B35" s="18">
        <v>64733</v>
      </c>
      <c r="C35" s="34">
        <v>1935154</v>
      </c>
      <c r="D35" s="35">
        <v>965</v>
      </c>
      <c r="E35" s="36" t="s">
        <v>67</v>
      </c>
      <c r="F35" s="18" t="s">
        <v>19</v>
      </c>
      <c r="G35" s="37">
        <v>5060983</v>
      </c>
    </row>
    <row r="36" spans="2:7" ht="18" customHeight="1">
      <c r="B36" s="35"/>
      <c r="C36" s="35"/>
      <c r="D36" s="35"/>
      <c r="E36" s="4" t="s">
        <v>154</v>
      </c>
      <c r="G36" s="21">
        <f>SUM(G17:G35)</f>
        <v>10228744</v>
      </c>
    </row>
    <row r="37" spans="2:7" ht="18" customHeight="1">
      <c r="B37" s="35"/>
      <c r="C37" s="35"/>
      <c r="D37" s="35"/>
      <c r="E37" s="38"/>
      <c r="G37" s="21"/>
    </row>
    <row r="38" spans="1:7" ht="18" customHeight="1">
      <c r="A38" s="4" t="s">
        <v>130</v>
      </c>
      <c r="B38" s="32"/>
      <c r="C38" s="35"/>
      <c r="D38" s="35"/>
      <c r="E38" s="38"/>
      <c r="G38" s="21"/>
    </row>
    <row r="39" spans="1:6" ht="18" customHeight="1">
      <c r="A39" s="4" t="s">
        <v>6</v>
      </c>
      <c r="B39" s="2"/>
      <c r="C39" s="2"/>
      <c r="D39" s="2"/>
      <c r="F39" s="2"/>
    </row>
    <row r="40" spans="1:6" ht="18" customHeight="1">
      <c r="A40" s="4" t="s">
        <v>48</v>
      </c>
      <c r="B40" s="2"/>
      <c r="C40" s="2"/>
      <c r="D40" s="2"/>
      <c r="F40" s="2"/>
    </row>
    <row r="41" spans="1:7" s="19" customFormat="1" ht="18" customHeight="1">
      <c r="A41" s="18">
        <v>19</v>
      </c>
      <c r="B41" s="18">
        <v>64733</v>
      </c>
      <c r="C41" s="34">
        <v>6016562</v>
      </c>
      <c r="D41" s="35">
        <v>1041</v>
      </c>
      <c r="E41" s="36" t="s">
        <v>68</v>
      </c>
      <c r="F41" s="3" t="s">
        <v>20</v>
      </c>
      <c r="G41" s="37">
        <v>1286789</v>
      </c>
    </row>
    <row r="42" spans="5:7" ht="18" customHeight="1">
      <c r="E42" s="4" t="str">
        <f>A40</f>
        <v>  Los Angeles Unified</v>
      </c>
      <c r="G42" s="39">
        <f>SUM(G41)</f>
        <v>1286789</v>
      </c>
    </row>
    <row r="43" spans="5:7" ht="18" customHeight="1">
      <c r="E43" s="4"/>
      <c r="G43" s="39"/>
    </row>
    <row r="44" spans="1:7" ht="18" customHeight="1">
      <c r="A44" s="14" t="s">
        <v>4</v>
      </c>
      <c r="G44" s="19"/>
    </row>
    <row r="45" spans="1:7" ht="18" customHeight="1">
      <c r="A45" s="3">
        <v>19</v>
      </c>
      <c r="B45" s="3">
        <v>64881</v>
      </c>
      <c r="C45" s="3">
        <v>118075</v>
      </c>
      <c r="D45" s="3">
        <v>1031</v>
      </c>
      <c r="E45" s="2" t="s">
        <v>69</v>
      </c>
      <c r="F45" s="3" t="s">
        <v>19</v>
      </c>
      <c r="G45" s="16">
        <v>317341</v>
      </c>
    </row>
    <row r="46" spans="5:7" ht="18" customHeight="1">
      <c r="E46" s="4" t="s">
        <v>137</v>
      </c>
      <c r="G46" s="17">
        <f>SUM(G45)</f>
        <v>317341</v>
      </c>
    </row>
    <row r="47" spans="5:7" ht="18" customHeight="1">
      <c r="E47" s="4"/>
      <c r="G47" s="17"/>
    </row>
    <row r="48" spans="1:7" ht="18" customHeight="1">
      <c r="A48" s="3">
        <v>19</v>
      </c>
      <c r="B48" s="3">
        <v>65136</v>
      </c>
      <c r="C48" s="3">
        <v>117234</v>
      </c>
      <c r="D48" s="3">
        <v>981</v>
      </c>
      <c r="E48" s="2" t="s">
        <v>70</v>
      </c>
      <c r="F48" s="3" t="s">
        <v>19</v>
      </c>
      <c r="G48" s="16">
        <v>244597</v>
      </c>
    </row>
    <row r="49" spans="5:7" ht="18" customHeight="1">
      <c r="E49" s="4" t="s">
        <v>138</v>
      </c>
      <c r="G49" s="17">
        <f>SUM(G48)</f>
        <v>244597</v>
      </c>
    </row>
    <row r="50" spans="5:7" ht="18" customHeight="1">
      <c r="E50" s="4"/>
      <c r="G50" s="17"/>
    </row>
    <row r="51" spans="1:7" ht="18" customHeight="1">
      <c r="A51" s="4" t="s">
        <v>72</v>
      </c>
      <c r="E51" s="4"/>
      <c r="G51" s="17"/>
    </row>
    <row r="52" spans="1:7" ht="18" customHeight="1">
      <c r="A52" s="3">
        <v>19</v>
      </c>
      <c r="B52" s="3">
        <v>76521</v>
      </c>
      <c r="C52" s="3">
        <v>117390</v>
      </c>
      <c r="D52" s="3">
        <v>964</v>
      </c>
      <c r="E52" s="2" t="s">
        <v>71</v>
      </c>
      <c r="F52" s="3" t="s">
        <v>19</v>
      </c>
      <c r="G52" s="16">
        <v>263295</v>
      </c>
    </row>
    <row r="53" spans="5:7" ht="18" customHeight="1">
      <c r="E53" s="4" t="s">
        <v>139</v>
      </c>
      <c r="G53" s="17">
        <f>SUM(G52)</f>
        <v>263295</v>
      </c>
    </row>
    <row r="55" ht="18" customHeight="1" thickBot="1"/>
    <row r="56" spans="1:7" ht="18" customHeight="1" thickBot="1">
      <c r="A56" s="22" t="s">
        <v>10</v>
      </c>
      <c r="B56" s="18"/>
      <c r="G56" s="23">
        <f>G14+G36+G42+G46+G49+G53</f>
        <v>12769657</v>
      </c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spans="1:7" ht="18" customHeight="1">
      <c r="A61" s="25"/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spans="1:7" ht="18" customHeight="1">
      <c r="A72" s="2" t="s">
        <v>29</v>
      </c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2.57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48.8515625" style="2" customWidth="1"/>
    <col min="6" max="6" width="4.8515625" style="3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73</v>
      </c>
    </row>
    <row r="11" ht="18" customHeight="1">
      <c r="A11" s="5" t="s">
        <v>74</v>
      </c>
    </row>
    <row r="12" spans="1:7" ht="18" customHeight="1">
      <c r="A12" s="3">
        <v>20</v>
      </c>
      <c r="B12" s="3">
        <v>10207</v>
      </c>
      <c r="C12" s="3">
        <v>117184</v>
      </c>
      <c r="D12" s="3">
        <v>1001</v>
      </c>
      <c r="E12" s="2" t="s">
        <v>75</v>
      </c>
      <c r="F12" s="3" t="s">
        <v>20</v>
      </c>
      <c r="G12" s="30">
        <v>95936</v>
      </c>
    </row>
    <row r="13" spans="1:7" ht="18" customHeight="1">
      <c r="A13" s="15"/>
      <c r="B13" s="15"/>
      <c r="C13" s="15"/>
      <c r="D13" s="15"/>
      <c r="G13" s="17">
        <f>SUM(G12:G12)</f>
        <v>95936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Madera</v>
      </c>
      <c r="B16" s="27"/>
      <c r="C16" s="15"/>
      <c r="D16" s="15"/>
      <c r="G16" s="31">
        <f>SUM(G13)</f>
        <v>95936</v>
      </c>
    </row>
    <row r="17" spans="1:4" ht="18" customHeight="1">
      <c r="A17" s="15"/>
      <c r="B17" s="15"/>
      <c r="C17" s="15"/>
      <c r="D17" s="15"/>
    </row>
    <row r="18" ht="18" customHeight="1">
      <c r="A18" s="28"/>
    </row>
    <row r="20" spans="6:7" ht="18" customHeight="1">
      <c r="F20" s="18"/>
      <c r="G20" s="19"/>
    </row>
    <row r="21" ht="18" customHeight="1">
      <c r="G21" s="20"/>
    </row>
    <row r="22" spans="1:7" ht="18" customHeight="1">
      <c r="A22" s="4"/>
      <c r="G22" s="20"/>
    </row>
    <row r="23" spans="1:7" ht="18" customHeight="1">
      <c r="A23" s="4"/>
      <c r="G23" s="20"/>
    </row>
    <row r="24" spans="1:7" ht="18" customHeight="1">
      <c r="A24" s="15"/>
      <c r="B24" s="15"/>
      <c r="C24" s="15"/>
      <c r="G24" s="20"/>
    </row>
    <row r="25" spans="5:7" ht="18" customHeight="1">
      <c r="E25" s="4"/>
      <c r="G25" s="20"/>
    </row>
    <row r="26" ht="18" customHeight="1">
      <c r="G26" s="21"/>
    </row>
    <row r="27" spans="1:7" ht="18" customHeight="1">
      <c r="A27" s="19"/>
      <c r="B27" s="18"/>
      <c r="C27" s="18"/>
      <c r="D27" s="18"/>
      <c r="E27" s="19"/>
      <c r="F27" s="18"/>
      <c r="G27" s="20"/>
    </row>
    <row r="28" spans="1:7" ht="18" customHeight="1">
      <c r="A28" s="13"/>
      <c r="B28" s="18"/>
      <c r="C28" s="18"/>
      <c r="D28" s="18"/>
      <c r="E28" s="19"/>
      <c r="F28" s="18"/>
      <c r="G28" s="21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19"/>
    </row>
    <row r="32" ht="18" customHeight="1">
      <c r="G32" s="20"/>
    </row>
    <row r="33" ht="18" customHeight="1">
      <c r="G33" s="21"/>
    </row>
    <row r="34" ht="18" customHeight="1">
      <c r="G34" s="19"/>
    </row>
    <row r="35" spans="1:7" ht="18" customHeight="1">
      <c r="A35" s="14"/>
      <c r="G35" s="19"/>
    </row>
    <row r="37" spans="1:7" ht="18" customHeight="1">
      <c r="A37" s="25" t="s">
        <v>29</v>
      </c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spans="1:7" ht="18" customHeight="1">
      <c r="A58" s="25"/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28.8515625" style="2" customWidth="1"/>
    <col min="2" max="2" width="7.7109375" style="3" bestFit="1" customWidth="1"/>
    <col min="3" max="3" width="10.57421875" style="3" customWidth="1"/>
    <col min="4" max="4" width="6.8515625" style="3" customWidth="1"/>
    <col min="5" max="5" width="51.140625" style="2" customWidth="1"/>
    <col min="6" max="6" width="3.00390625" style="3" bestFit="1" customWidth="1"/>
    <col min="7" max="7" width="17.8515625" style="2" bestFit="1" customWidth="1"/>
    <col min="8" max="16384" width="9.140625" style="2" customWidth="1"/>
  </cols>
  <sheetData>
    <row r="1" spans="1:7" ht="18" customHeight="1">
      <c r="A1" s="1" t="s">
        <v>155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</v>
      </c>
    </row>
    <row r="5" ht="18" customHeight="1">
      <c r="A5" s="5" t="s">
        <v>159</v>
      </c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17</v>
      </c>
    </row>
    <row r="8" spans="1:7" ht="18" customHeight="1">
      <c r="A8" s="9" t="s">
        <v>2</v>
      </c>
      <c r="B8" s="10"/>
      <c r="C8" s="10"/>
      <c r="D8" s="10"/>
      <c r="E8" s="11"/>
      <c r="F8" s="10"/>
      <c r="G8" s="12" t="s">
        <v>18</v>
      </c>
    </row>
    <row r="10" ht="18" customHeight="1">
      <c r="A10" s="13" t="s">
        <v>23</v>
      </c>
    </row>
    <row r="11" spans="1:7" ht="18" customHeight="1">
      <c r="A11" s="14" t="s">
        <v>4</v>
      </c>
      <c r="G11" s="20"/>
    </row>
    <row r="12" spans="1:7" ht="18" customHeight="1">
      <c r="A12" s="3">
        <v>31</v>
      </c>
      <c r="B12" s="3">
        <v>75085</v>
      </c>
      <c r="C12" s="3">
        <v>117879</v>
      </c>
      <c r="D12" s="3">
        <v>1042</v>
      </c>
      <c r="E12" s="2" t="s">
        <v>76</v>
      </c>
      <c r="F12" s="3" t="s">
        <v>19</v>
      </c>
      <c r="G12" s="16">
        <v>299848</v>
      </c>
    </row>
    <row r="13" spans="1:7" ht="18" customHeight="1">
      <c r="A13" s="3"/>
      <c r="E13" s="4" t="s">
        <v>140</v>
      </c>
      <c r="G13" s="21">
        <f>SUM(G12)</f>
        <v>299848</v>
      </c>
    </row>
    <row r="14" spans="1:7" ht="18" customHeight="1">
      <c r="A14" s="3"/>
      <c r="E14" s="4"/>
      <c r="G14" s="21"/>
    </row>
    <row r="15" spans="1:7" ht="18" customHeight="1">
      <c r="A15" s="32" t="s">
        <v>130</v>
      </c>
      <c r="E15" s="4"/>
      <c r="G15" s="21"/>
    </row>
    <row r="16" spans="1:7" ht="18" customHeight="1">
      <c r="A16" s="14" t="s">
        <v>77</v>
      </c>
      <c r="G16" s="21"/>
    </row>
    <row r="17" spans="1:7" ht="18" customHeight="1">
      <c r="A17" s="3">
        <v>31</v>
      </c>
      <c r="B17" s="3">
        <v>66845</v>
      </c>
      <c r="C17" s="3">
        <v>117150</v>
      </c>
      <c r="D17" s="3">
        <v>979</v>
      </c>
      <c r="E17" s="2" t="s">
        <v>78</v>
      </c>
      <c r="F17" s="3" t="s">
        <v>20</v>
      </c>
      <c r="G17" s="16">
        <v>132410</v>
      </c>
    </row>
    <row r="18" spans="1:7" ht="18" customHeight="1">
      <c r="A18" s="3"/>
      <c r="E18" s="4" t="str">
        <f>A16</f>
        <v> Loomis Union Elementary</v>
      </c>
      <c r="G18" s="21">
        <f>SUM(G17)</f>
        <v>132410</v>
      </c>
    </row>
    <row r="19" spans="1:7" ht="18" customHeight="1">
      <c r="A19" s="15"/>
      <c r="B19" s="15"/>
      <c r="C19" s="15"/>
      <c r="D19" s="15"/>
      <c r="G19" s="19"/>
    </row>
    <row r="20" ht="18" customHeight="1" thickBot="1"/>
    <row r="21" spans="1:7" ht="18" customHeight="1" thickBot="1">
      <c r="A21" s="22" t="str">
        <f>+A10</f>
        <v>Placer</v>
      </c>
      <c r="B21" s="27"/>
      <c r="C21" s="15"/>
      <c r="D21" s="15"/>
      <c r="G21" s="23">
        <f>G13+G18</f>
        <v>432258</v>
      </c>
    </row>
    <row r="22" spans="2:4" ht="18" customHeight="1">
      <c r="B22" s="15"/>
      <c r="C22" s="15"/>
      <c r="D22" s="15"/>
    </row>
    <row r="24" ht="18" customHeight="1">
      <c r="A24" s="28"/>
    </row>
    <row r="26" spans="6:7" ht="18" customHeight="1">
      <c r="F26" s="18"/>
      <c r="G26" s="19"/>
    </row>
    <row r="27" spans="1:7" ht="18" customHeight="1">
      <c r="A27" s="14"/>
      <c r="G27" s="20"/>
    </row>
    <row r="28" spans="1:7" ht="18" customHeight="1">
      <c r="A28" s="4"/>
      <c r="G28" s="20"/>
    </row>
    <row r="29" spans="1:7" ht="18" customHeight="1">
      <c r="A29" s="4"/>
      <c r="G29" s="20"/>
    </row>
    <row r="30" spans="1:7" ht="18" customHeight="1">
      <c r="A30" s="15"/>
      <c r="B30" s="15"/>
      <c r="C30" s="15"/>
      <c r="G30" s="20"/>
    </row>
    <row r="31" spans="5:7" ht="18" customHeight="1">
      <c r="E31" s="4"/>
      <c r="G31" s="21"/>
    </row>
    <row r="32" ht="18" customHeight="1">
      <c r="G32" s="21"/>
    </row>
    <row r="33" spans="1:7" ht="18" customHeight="1">
      <c r="A33" s="19"/>
      <c r="B33" s="18"/>
      <c r="C33" s="18"/>
      <c r="D33" s="18"/>
      <c r="E33" s="19"/>
      <c r="F33" s="18"/>
      <c r="G33" s="21"/>
    </row>
    <row r="34" spans="1:7" ht="18" customHeight="1">
      <c r="A34" s="13"/>
      <c r="B34" s="18"/>
      <c r="C34" s="18"/>
      <c r="D34" s="18"/>
      <c r="E34" s="19"/>
      <c r="F34" s="18"/>
      <c r="G34" s="21"/>
    </row>
    <row r="35" spans="1:6" ht="18" customHeight="1">
      <c r="A35" s="19"/>
      <c r="B35" s="18"/>
      <c r="C35" s="18"/>
      <c r="D35" s="18"/>
      <c r="E35" s="19"/>
      <c r="F35" s="18"/>
    </row>
    <row r="36" spans="1:7" ht="18" customHeight="1">
      <c r="A36" s="15"/>
      <c r="B36" s="18"/>
      <c r="C36" s="18"/>
      <c r="D36" s="18"/>
      <c r="E36" s="19"/>
      <c r="F36" s="18"/>
      <c r="G36" s="19"/>
    </row>
    <row r="37" spans="1:7" ht="18" customHeight="1">
      <c r="A37" s="19"/>
      <c r="B37" s="18"/>
      <c r="C37" s="18"/>
      <c r="D37" s="18"/>
      <c r="E37" s="19"/>
      <c r="F37" s="18"/>
      <c r="G37" s="19"/>
    </row>
    <row r="38" ht="18" customHeight="1">
      <c r="G38" s="21"/>
    </row>
    <row r="39" ht="18" customHeight="1">
      <c r="G39" s="20"/>
    </row>
    <row r="40" ht="18" customHeight="1">
      <c r="G40" s="19"/>
    </row>
    <row r="41" spans="1:7" ht="18" customHeight="1">
      <c r="A41" s="25" t="s">
        <v>29</v>
      </c>
      <c r="G41" s="19"/>
    </row>
    <row r="43" ht="18" customHeight="1">
      <c r="G43" s="19"/>
    </row>
    <row r="44" spans="1:7" ht="18" customHeight="1">
      <c r="A44" s="29"/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spans="1:7" ht="18" customHeight="1">
      <c r="A64" s="25"/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  <row r="89" ht="18" customHeight="1">
      <c r="G89" s="19"/>
    </row>
  </sheetData>
  <sheetProtection/>
  <printOptions/>
  <pageMargins left="0.5" right="0.5" top="0.5" bottom="1" header="0.5" footer="0.5"/>
  <pageSetup fitToHeight="5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N-1, FY 2007-08 - Principal Apportionment (CA Dept of Education)</dc:title>
  <dc:subject>Summary by county of charter school advance apportionment for the state aid portion of general purpose block grant funding for fiscal year (FY) 2008-09.</dc:subject>
  <dc:creator>Byron Fong</dc:creator>
  <cp:keywords/>
  <dc:description/>
  <cp:lastModifiedBy>CDE</cp:lastModifiedBy>
  <cp:lastPrinted>2008-10-01T21:51:35Z</cp:lastPrinted>
  <dcterms:created xsi:type="dcterms:W3CDTF">2006-08-27T17:36:56Z</dcterms:created>
  <dcterms:modified xsi:type="dcterms:W3CDTF">2019-09-10T17:01:39Z</dcterms:modified>
  <cp:category/>
  <cp:version/>
  <cp:contentType/>
  <cp:contentStatus/>
</cp:coreProperties>
</file>