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825" windowHeight="11850" activeTab="0"/>
  </bookViews>
  <sheets>
    <sheet name="New Charter Pay Sch" sheetId="1" r:id="rId1"/>
  </sheets>
  <definedNames>
    <definedName name="_xlnm.Print_Area" localSheetId="0">'New Charter Pay Sch'!$A$1:$O$170</definedName>
    <definedName name="_xlnm.Print_Titles" localSheetId="0">'New Charter Pay Sch'!$1:$5</definedName>
  </definedNames>
  <calcPr fullCalcOnLoad="1"/>
</workbook>
</file>

<file path=xl/sharedStrings.xml><?xml version="1.0" encoding="utf-8"?>
<sst xmlns="http://schemas.openxmlformats.org/spreadsheetml/2006/main" count="650" uniqueCount="357">
  <si>
    <t xml:space="preserve">CALIFORNIA DEPARTMENT OF EDUCATION </t>
  </si>
  <si>
    <t>Payment Schedule for Newly Operational Charter Schools</t>
  </si>
  <si>
    <t>Fiscal Year 2010-11</t>
  </si>
  <si>
    <t>County Code</t>
  </si>
  <si>
    <t>Fiscal Year</t>
  </si>
  <si>
    <t>Vendor Code</t>
  </si>
  <si>
    <t>District Code</t>
  </si>
  <si>
    <t>School Code</t>
  </si>
  <si>
    <t>Charter Number</t>
  </si>
  <si>
    <t>County Name</t>
  </si>
  <si>
    <t>Chartering Agency</t>
  </si>
  <si>
    <t>Charter/District Name</t>
  </si>
  <si>
    <t>Fund Type</t>
  </si>
  <si>
    <t>*General Purpose Block Grant State Aid PCA 23751</t>
  </si>
  <si>
    <t>**District In-lieu of Taxes Transfers PCA 23751</t>
  </si>
  <si>
    <t>***County Office Revenue Limit PCA 23752</t>
  </si>
  <si>
    <t>County Treasurer</t>
  </si>
  <si>
    <t>County Total</t>
  </si>
  <si>
    <t>01</t>
  </si>
  <si>
    <t>C740</t>
  </si>
  <si>
    <t>Alameda County</t>
  </si>
  <si>
    <t>Alameda Co. Office of Education</t>
  </si>
  <si>
    <t>Cox Academy</t>
  </si>
  <si>
    <t>D</t>
  </si>
  <si>
    <t>6125</t>
  </si>
  <si>
    <t>Oakland Unified</t>
  </si>
  <si>
    <t>S124</t>
  </si>
  <si>
    <t>SBE - Livermore Valley Charter Preparatory High</t>
  </si>
  <si>
    <t>Livermore Valley Charter Preparatory High</t>
  </si>
  <si>
    <t>6120</t>
  </si>
  <si>
    <t>Livermore Valley Joint Unified</t>
  </si>
  <si>
    <t>Alameda City Unified</t>
  </si>
  <si>
    <t>Academy of Alameda</t>
  </si>
  <si>
    <t>L</t>
  </si>
  <si>
    <t>6111</t>
  </si>
  <si>
    <t>04</t>
  </si>
  <si>
    <t>Butte County</t>
  </si>
  <si>
    <t>Chico Unified</t>
  </si>
  <si>
    <t>Inspire School of Arts and Sciences</t>
  </si>
  <si>
    <t>S140</t>
  </si>
  <si>
    <t>Roads Online</t>
  </si>
  <si>
    <t>S159</t>
  </si>
  <si>
    <t>Chico Green</t>
  </si>
  <si>
    <t>S166</t>
  </si>
  <si>
    <t>Sherwood Montessori</t>
  </si>
  <si>
    <t>6142</t>
  </si>
  <si>
    <t>S170</t>
  </si>
  <si>
    <t>Feather Falls Union Elementary</t>
  </si>
  <si>
    <t>Ipakanni Early College Charter</t>
  </si>
  <si>
    <t>6144</t>
  </si>
  <si>
    <t>09</t>
  </si>
  <si>
    <t>C854</t>
  </si>
  <si>
    <t>El Dorado County</t>
  </si>
  <si>
    <t>SBC-Aspire Statewide Benefit</t>
  </si>
  <si>
    <t>Aspire Alexander Twilight Secondary Academy</t>
  </si>
  <si>
    <t>Aspire Downtown Stockton Preparatory Academy</t>
  </si>
  <si>
    <t>7648</t>
  </si>
  <si>
    <t>Black Oak Mine Unified</t>
  </si>
  <si>
    <t>American River Charter</t>
  </si>
  <si>
    <t>7378</t>
  </si>
  <si>
    <t>C746</t>
  </si>
  <si>
    <t>Fresno County</t>
  </si>
  <si>
    <t>Fresno Co. Office of Education</t>
  </si>
  <si>
    <t>Crescent View West Charter</t>
  </si>
  <si>
    <t>7512</t>
  </si>
  <si>
    <t>Mendota Unified</t>
  </si>
  <si>
    <t>Fresno Unified</t>
  </si>
  <si>
    <t>Morris E. Dailey Charter Elementary</t>
  </si>
  <si>
    <t>6216</t>
  </si>
  <si>
    <t>Parlier Unified</t>
  </si>
  <si>
    <t>San Joaquin Valley High Charter</t>
  </si>
  <si>
    <t>6236</t>
  </si>
  <si>
    <t>S245</t>
  </si>
  <si>
    <t>West Fresno Elementary</t>
  </si>
  <si>
    <t>Anchor Academy Charter</t>
  </si>
  <si>
    <t>6217</t>
  </si>
  <si>
    <t>S044</t>
  </si>
  <si>
    <t>Imperial County</t>
  </si>
  <si>
    <t>El Centro Elementary</t>
  </si>
  <si>
    <t>Imagine Schools at Imperial Valley</t>
  </si>
  <si>
    <t>Imperial Valley Home School Academy</t>
  </si>
  <si>
    <t>6312</t>
  </si>
  <si>
    <t>Inyo County</t>
  </si>
  <si>
    <t>Inyo Co. Office of Education</t>
  </si>
  <si>
    <t>YouthBuild Charter School of California Central</t>
  </si>
  <si>
    <t>1014</t>
  </si>
  <si>
    <t>S251</t>
  </si>
  <si>
    <t>Bishop Unified</t>
  </si>
  <si>
    <t>Mount Whitney Virtual Academy</t>
  </si>
  <si>
    <t>7668</t>
  </si>
  <si>
    <t>Kern County</t>
  </si>
  <si>
    <t>Delano Union Elementary</t>
  </si>
  <si>
    <t>Cecil Avenue Math and Science Academy</t>
  </si>
  <si>
    <t>6340</t>
  </si>
  <si>
    <t>S168</t>
  </si>
  <si>
    <t>Kings County</t>
  </si>
  <si>
    <t>Armona Union Elementary</t>
  </si>
  <si>
    <t>National University Academy, Armona</t>
  </si>
  <si>
    <t>6387</t>
  </si>
  <si>
    <t>C320</t>
  </si>
  <si>
    <t>Lassen County</t>
  </si>
  <si>
    <t>SBE - Long Valley Charter</t>
  </si>
  <si>
    <t>Long Valley Charter</t>
  </si>
  <si>
    <t>7503</t>
  </si>
  <si>
    <t>Fort Sage Unified</t>
  </si>
  <si>
    <t>C597</t>
  </si>
  <si>
    <t>Los Angeles County</t>
  </si>
  <si>
    <t>SBE - Today's Fresh Start Charter</t>
  </si>
  <si>
    <t>SBE - Todays Fresh Start Charter</t>
  </si>
  <si>
    <t>1019</t>
  </si>
  <si>
    <t>Los Angeles County Office of Education</t>
  </si>
  <si>
    <t>C432</t>
  </si>
  <si>
    <t>Inglewood Unified</t>
  </si>
  <si>
    <t>Animo Inglewood Charter High</t>
  </si>
  <si>
    <t>S137</t>
  </si>
  <si>
    <t>Children of Promise Preparatory Academy</t>
  </si>
  <si>
    <t>6463</t>
  </si>
  <si>
    <t>C738</t>
  </si>
  <si>
    <t>Los Angeles Co. Office of Education</t>
  </si>
  <si>
    <t>Academia Avance Charter</t>
  </si>
  <si>
    <t>S204</t>
  </si>
  <si>
    <t>Environmental Charter Middle</t>
  </si>
  <si>
    <t>S157</t>
  </si>
  <si>
    <t>SBE - Ingenium Charter</t>
  </si>
  <si>
    <t>Ingenium Charter</t>
  </si>
  <si>
    <t>C989</t>
  </si>
  <si>
    <t>Los Angeles Unified</t>
  </si>
  <si>
    <t>Magnolia Science Academy 7</t>
  </si>
  <si>
    <t>S100</t>
  </si>
  <si>
    <t>Futuro College Preparatory Elementary</t>
  </si>
  <si>
    <t>S149</t>
  </si>
  <si>
    <t>Westside Innovative School House</t>
  </si>
  <si>
    <t>S156</t>
  </si>
  <si>
    <t>Ararat Charter</t>
  </si>
  <si>
    <t>S160</t>
  </si>
  <si>
    <t>College Ready Middle Academy #7</t>
  </si>
  <si>
    <t>S161</t>
  </si>
  <si>
    <t>College Ready Academy High #11</t>
  </si>
  <si>
    <t>S187</t>
  </si>
  <si>
    <t>Crown Preparatory Academy</t>
  </si>
  <si>
    <t>S195</t>
  </si>
  <si>
    <t>KIPP Empower Academy</t>
  </si>
  <si>
    <t>S196</t>
  </si>
  <si>
    <t>KIPP Comienza Community Prep</t>
  </si>
  <si>
    <t>S200</t>
  </si>
  <si>
    <t>Citizens of the World Charter Hollywood</t>
  </si>
  <si>
    <t>S206</t>
  </si>
  <si>
    <t>TEACH Academy of Technologies</t>
  </si>
  <si>
    <t>S212</t>
  </si>
  <si>
    <t>Camino Nuevo Elementary 3</t>
  </si>
  <si>
    <t>S213</t>
  </si>
  <si>
    <t>Aspire Gateway Academy Charter</t>
  </si>
  <si>
    <t>S214</t>
  </si>
  <si>
    <t>Aspire Firestone Academy Charter</t>
  </si>
  <si>
    <t>S215</t>
  </si>
  <si>
    <t>Para Los Ninos - Evelyn Thurman Gratts Primary</t>
  </si>
  <si>
    <t>S216</t>
  </si>
  <si>
    <t>Animo Charter Jefferson Middle</t>
  </si>
  <si>
    <t>S230</t>
  </si>
  <si>
    <t>Aspire Pacific College Prep Academy</t>
  </si>
  <si>
    <t>S231</t>
  </si>
  <si>
    <t>Camino Nuevo Academy 2 - Harvard</t>
  </si>
  <si>
    <t>S232</t>
  </si>
  <si>
    <t>Celerity Octavia Charter</t>
  </si>
  <si>
    <t>S233</t>
  </si>
  <si>
    <t>Triumph Charter High</t>
  </si>
  <si>
    <t>S234</t>
  </si>
  <si>
    <t>Vista Charter Middle</t>
  </si>
  <si>
    <t>Carpenter Community Charter</t>
  </si>
  <si>
    <t>S236</t>
  </si>
  <si>
    <t>Magnolia Science Academy 8 (Bell)</t>
  </si>
  <si>
    <t>S237</t>
  </si>
  <si>
    <t>Valley Charter Elementary</t>
  </si>
  <si>
    <t>S239</t>
  </si>
  <si>
    <t>Film and Theatre Arts Charter High</t>
  </si>
  <si>
    <t>S241</t>
  </si>
  <si>
    <t>Lakeview Charter High</t>
  </si>
  <si>
    <t>6473</t>
  </si>
  <si>
    <t>S199</t>
  </si>
  <si>
    <t>William S. Hart Union High</t>
  </si>
  <si>
    <t>Albert Einstein Academy for Letters, Arts and Sci</t>
  </si>
  <si>
    <t>6513</t>
  </si>
  <si>
    <t>Placer County</t>
  </si>
  <si>
    <t>Newcastle Elementary</t>
  </si>
  <si>
    <t>Harvest Ridge Cooperative Charter</t>
  </si>
  <si>
    <t>6685</t>
  </si>
  <si>
    <t>S180</t>
  </si>
  <si>
    <t>Tahoe-Truckee Joint Unified</t>
  </si>
  <si>
    <t>Sierra Expeditionary Learning</t>
  </si>
  <si>
    <t>6694</t>
  </si>
  <si>
    <t>Placer Hills Union Elementary</t>
  </si>
  <si>
    <t>Weimar Hills Charter</t>
  </si>
  <si>
    <t>Sierra Hills Arts and Sciences Charter Academy</t>
  </si>
  <si>
    <t>6688</t>
  </si>
  <si>
    <t>Auburn Union Elementary</t>
  </si>
  <si>
    <t>EV Cain 21st Century STEM Charter</t>
  </si>
  <si>
    <t>6678</t>
  </si>
  <si>
    <t>Riverside County</t>
  </si>
  <si>
    <t>Hemet Unified</t>
  </si>
  <si>
    <t>Western Center Academy</t>
  </si>
  <si>
    <t>6708</t>
  </si>
  <si>
    <t>S158</t>
  </si>
  <si>
    <t>Temecula Valley Unified</t>
  </si>
  <si>
    <t>Keegan Academy</t>
  </si>
  <si>
    <t>7519</t>
  </si>
  <si>
    <t>S173</t>
  </si>
  <si>
    <t>Palm Springs Unified</t>
  </si>
  <si>
    <t>Cielo Vista Charter</t>
  </si>
  <si>
    <t>6717</t>
  </si>
  <si>
    <t>S188</t>
  </si>
  <si>
    <t>Coachella Valley Unified</t>
  </si>
  <si>
    <t>NOVA Academy - Coachella</t>
  </si>
  <si>
    <t>7367</t>
  </si>
  <si>
    <t>S186</t>
  </si>
  <si>
    <t>Sacramento County</t>
  </si>
  <si>
    <t>Sacramento City Unified</t>
  </si>
  <si>
    <t>Yav Pem Suab Academy - Preparing for the Future</t>
  </si>
  <si>
    <t>6743</t>
  </si>
  <si>
    <t>S134</t>
  </si>
  <si>
    <t>San Bernardino County</t>
  </si>
  <si>
    <t>San Bernardino City Unified</t>
  </si>
  <si>
    <t>Crown Ridge Academy</t>
  </si>
  <si>
    <t>S153</t>
  </si>
  <si>
    <t>Excel Prep Charter</t>
  </si>
  <si>
    <t>S155</t>
  </si>
  <si>
    <t>Hardy Brown College Prep</t>
  </si>
  <si>
    <t>S222</t>
  </si>
  <si>
    <t>Carden Virtual Academy</t>
  </si>
  <si>
    <t>6787</t>
  </si>
  <si>
    <t>S178</t>
  </si>
  <si>
    <t>Chino Valley Unified</t>
  </si>
  <si>
    <t>Oxford Preparatory Academy - Chino Valley</t>
  </si>
  <si>
    <t>6767</t>
  </si>
  <si>
    <t>S154</t>
  </si>
  <si>
    <t>San Diego County</t>
  </si>
  <si>
    <t>Lakeside Union Elementary</t>
  </si>
  <si>
    <t>Mandarin Language Academy</t>
  </si>
  <si>
    <t>6818</t>
  </si>
  <si>
    <t>S177</t>
  </si>
  <si>
    <t>Mountain Empire Unified</t>
  </si>
  <si>
    <t>College Preparatory Middle</t>
  </si>
  <si>
    <t>6821</t>
  </si>
  <si>
    <t>S117</t>
  </si>
  <si>
    <t>San Diego City Unified</t>
  </si>
  <si>
    <t>Magnolia Science Academy San Diego 2</t>
  </si>
  <si>
    <t>S108</t>
  </si>
  <si>
    <t>Pacific American Academy</t>
  </si>
  <si>
    <t>S136</t>
  </si>
  <si>
    <t>Iftin High</t>
  </si>
  <si>
    <t>S190</t>
  </si>
  <si>
    <t>San Diego Global Vision Academy</t>
  </si>
  <si>
    <t>S253</t>
  </si>
  <si>
    <t>Coleman Tech Charter High</t>
  </si>
  <si>
    <t>6833</t>
  </si>
  <si>
    <t>S252</t>
  </si>
  <si>
    <t>South Bay Union Elementary</t>
  </si>
  <si>
    <t>Nestor Language Academy Charter</t>
  </si>
  <si>
    <t>6839</t>
  </si>
  <si>
    <t>S262</t>
  </si>
  <si>
    <t>Warner Unified</t>
  </si>
  <si>
    <t>All Tribes Elementary Charter</t>
  </si>
  <si>
    <t>7541</t>
  </si>
  <si>
    <t>S208</t>
  </si>
  <si>
    <t>San Francisco County</t>
  </si>
  <si>
    <t>SBE - San Francisco Flex Academy</t>
  </si>
  <si>
    <t>San Francisco Flex Academy</t>
  </si>
  <si>
    <t>6847</t>
  </si>
  <si>
    <t>San Francisco Unified</t>
  </si>
  <si>
    <t>S229</t>
  </si>
  <si>
    <t>San Joaquin County</t>
  </si>
  <si>
    <t>Lodi Unified</t>
  </si>
  <si>
    <t>Rio Valley Charter</t>
  </si>
  <si>
    <t>6858</t>
  </si>
  <si>
    <t>Stockton City Unified</t>
  </si>
  <si>
    <t>Pittman Charter</t>
  </si>
  <si>
    <t>S142</t>
  </si>
  <si>
    <t>Stockton Collegiate International Elementary</t>
  </si>
  <si>
    <t>S143</t>
  </si>
  <si>
    <t>Stockton Collegiate International Secondary</t>
  </si>
  <si>
    <t>6867</t>
  </si>
  <si>
    <t>***</t>
  </si>
  <si>
    <t>San Joaquin County Office of Education</t>
  </si>
  <si>
    <t>one.Charter</t>
  </si>
  <si>
    <t>San Joaquin Building Futures Academy</t>
  </si>
  <si>
    <t>1039</t>
  </si>
  <si>
    <t>S116</t>
  </si>
  <si>
    <t>Santa Clara County</t>
  </si>
  <si>
    <t>Santa Clara County Office of Education</t>
  </si>
  <si>
    <t>Magnolia Science Academy Santa Clara</t>
  </si>
  <si>
    <t>S127</t>
  </si>
  <si>
    <t>Rocketship Los Suenos Academy</t>
  </si>
  <si>
    <t>1043</t>
  </si>
  <si>
    <t>S167</t>
  </si>
  <si>
    <t>Franklin-McKinley Elementary</t>
  </si>
  <si>
    <t>Cornerstone Academy Preparatory</t>
  </si>
  <si>
    <t>6945</t>
  </si>
  <si>
    <t>Mt. Pleasant Elementary</t>
  </si>
  <si>
    <t>Ida Jew Academies</t>
  </si>
  <si>
    <t>6961</t>
  </si>
  <si>
    <t>Shasta County</t>
  </si>
  <si>
    <t>Cottonwood Union Elementary</t>
  </si>
  <si>
    <t>Cottonwood Creek Charter</t>
  </si>
  <si>
    <t>6995</t>
  </si>
  <si>
    <t>S210</t>
  </si>
  <si>
    <t>Solano County</t>
  </si>
  <si>
    <t>SBE - Dixon Montessori Charter</t>
  </si>
  <si>
    <t>Dixon Montessori Charter</t>
  </si>
  <si>
    <t>7053</t>
  </si>
  <si>
    <t>Dixon Unified</t>
  </si>
  <si>
    <t>Sonoma County</t>
  </si>
  <si>
    <t>Liberty Elementary</t>
  </si>
  <si>
    <t>7079</t>
  </si>
  <si>
    <t>Rincon Valley Union Elementary</t>
  </si>
  <si>
    <t>Whited (Douglas) Elementary</t>
  </si>
  <si>
    <t>Village Elementary Charter</t>
  </si>
  <si>
    <t>Binkley Charter</t>
  </si>
  <si>
    <t>7089</t>
  </si>
  <si>
    <t>Stanislaus County</t>
  </si>
  <si>
    <t>Denair Unified</t>
  </si>
  <si>
    <t>Denair Academic Avenues</t>
  </si>
  <si>
    <t>7106</t>
  </si>
  <si>
    <t>Modesto City High</t>
  </si>
  <si>
    <t>Modesto Virtual Academy</t>
  </si>
  <si>
    <t>7117</t>
  </si>
  <si>
    <t>Tulare County</t>
  </si>
  <si>
    <t>Burton Elementary</t>
  </si>
  <si>
    <t>Burton Pathways Charter Academy</t>
  </si>
  <si>
    <t>7183</t>
  </si>
  <si>
    <t>S256</t>
  </si>
  <si>
    <t>Ventura County</t>
  </si>
  <si>
    <t>Ventura County Office of Education</t>
  </si>
  <si>
    <t>River Oaks Academy Charter</t>
  </si>
  <si>
    <t>1056</t>
  </si>
  <si>
    <t>S126</t>
  </si>
  <si>
    <t>Oxnard Union High</t>
  </si>
  <si>
    <t>Architecture, Construction &amp; Engineering (ACE)</t>
  </si>
  <si>
    <t>7254</t>
  </si>
  <si>
    <t>S202</t>
  </si>
  <si>
    <t>Moorpark Unified</t>
  </si>
  <si>
    <t>IvyTech Charter</t>
  </si>
  <si>
    <t>7394</t>
  </si>
  <si>
    <t>Yolo County</t>
  </si>
  <si>
    <t>Woodland Joint Unified</t>
  </si>
  <si>
    <t>Science &amp; Technology Academy at Knights Landing</t>
  </si>
  <si>
    <t>7271</t>
  </si>
  <si>
    <t>S207</t>
  </si>
  <si>
    <t>SBE - California College, Career &amp; Technical Education Center</t>
  </si>
  <si>
    <t>California College, Career &amp; Technical Education</t>
  </si>
  <si>
    <t>7269</t>
  </si>
  <si>
    <t>Washington Unified</t>
  </si>
  <si>
    <t>Count:</t>
  </si>
  <si>
    <t>Totals:</t>
  </si>
  <si>
    <t>Prepared by</t>
  </si>
  <si>
    <t>California Department of Education</t>
  </si>
  <si>
    <t>School Fiscal Services Division</t>
  </si>
  <si>
    <t>September 2010</t>
  </si>
  <si>
    <r>
      <t>Legend:</t>
    </r>
    <r>
      <rPr>
        <sz val="12"/>
        <rFont val="Arial"/>
        <family val="2"/>
      </rPr>
      <t xml:space="preserve"> * Payment to Charters, ** Payment to Districts, *** Payment to Counties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</si>
</sst>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_(* #,##0_);_(* \(#,##0\);_(* &quot;-&quot;??_);_(@_)"/>
    <numFmt numFmtId="167" formatCode="0.00000000000"/>
    <numFmt numFmtId="168" formatCode="_(* #,##0.0_);_(* \(#,##0.0\);_(* &quot;-&quot;??_);_(@_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4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6" fillId="33" borderId="11" xfId="57" applyFont="1" applyFill="1" applyBorder="1" applyAlignment="1">
      <alignment horizontal="center" wrapText="1"/>
      <protection/>
    </xf>
    <xf numFmtId="3" fontId="26" fillId="33" borderId="11" xfId="57" applyNumberFormat="1" applyFont="1" applyFill="1" applyBorder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23" fillId="0" borderId="11" xfId="0" applyFont="1" applyBorder="1" applyAlignment="1" quotePrefix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1" xfId="0" applyFont="1" applyBorder="1" applyAlignment="1">
      <alignment/>
    </xf>
    <xf numFmtId="166" fontId="23" fillId="0" borderId="11" xfId="42" applyNumberFormat="1" applyFont="1" applyBorder="1" applyAlignment="1">
      <alignment/>
    </xf>
    <xf numFmtId="166" fontId="23" fillId="0" borderId="11" xfId="42" applyNumberFormat="1" applyFont="1" applyFill="1" applyBorder="1" applyAlignment="1">
      <alignment/>
    </xf>
    <xf numFmtId="16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3" fillId="0" borderId="12" xfId="0" applyFont="1" applyBorder="1" applyAlignment="1" quotePrefix="1">
      <alignment horizontal="center"/>
    </xf>
    <xf numFmtId="0" fontId="2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6" fontId="23" fillId="0" borderId="12" xfId="42" applyNumberFormat="1" applyFont="1" applyBorder="1" applyAlignment="1">
      <alignment/>
    </xf>
    <xf numFmtId="166" fontId="23" fillId="0" borderId="12" xfId="42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0" fontId="23" fillId="0" borderId="13" xfId="0" applyFont="1" applyBorder="1" applyAlignment="1" quotePrefix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/>
    </xf>
    <xf numFmtId="166" fontId="23" fillId="0" borderId="13" xfId="42" applyNumberFormat="1" applyFont="1" applyBorder="1" applyAlignment="1">
      <alignment/>
    </xf>
    <xf numFmtId="166" fontId="23" fillId="0" borderId="13" xfId="42" applyNumberFormat="1" applyFont="1" applyFill="1" applyBorder="1" applyAlignment="1">
      <alignment/>
    </xf>
    <xf numFmtId="166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166" fontId="5" fillId="0" borderId="12" xfId="42" applyNumberFormat="1" applyFont="1" applyBorder="1" applyAlignment="1">
      <alignment/>
    </xf>
    <xf numFmtId="166" fontId="5" fillId="0" borderId="12" xfId="42" applyNumberFormat="1" applyFont="1" applyFill="1" applyBorder="1" applyAlignment="1">
      <alignment/>
    </xf>
    <xf numFmtId="166" fontId="23" fillId="0" borderId="13" xfId="0" applyNumberFormat="1" applyFont="1" applyBorder="1" applyAlignment="1">
      <alignment/>
    </xf>
    <xf numFmtId="166" fontId="23" fillId="0" borderId="11" xfId="0" applyNumberFormat="1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/>
    </xf>
    <xf numFmtId="166" fontId="23" fillId="0" borderId="14" xfId="42" applyNumberFormat="1" applyFont="1" applyBorder="1" applyAlignment="1">
      <alignment/>
    </xf>
    <xf numFmtId="166" fontId="23" fillId="0" borderId="14" xfId="42" applyNumberFormat="1" applyFont="1" applyFill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166" fontId="5" fillId="0" borderId="15" xfId="42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42" applyFont="1" applyAlignment="1">
      <alignment/>
    </xf>
    <xf numFmtId="49" fontId="25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9.421875" style="58" customWidth="1"/>
    <col min="2" max="2" width="7.7109375" style="57" customWidth="1"/>
    <col min="3" max="3" width="10.421875" style="57" customWidth="1"/>
    <col min="4" max="4" width="10.7109375" style="57" customWidth="1"/>
    <col min="5" max="5" width="11.00390625" style="57" customWidth="1"/>
    <col min="6" max="6" width="10.7109375" style="57" customWidth="1"/>
    <col min="7" max="7" width="24.7109375" style="57" bestFit="1" customWidth="1"/>
    <col min="8" max="8" width="65.7109375" style="57" bestFit="1" customWidth="1"/>
    <col min="9" max="9" width="53.8515625" style="58" bestFit="1" customWidth="1"/>
    <col min="10" max="10" width="7.8515625" style="58" customWidth="1"/>
    <col min="11" max="11" width="14.28125" style="59" bestFit="1" customWidth="1"/>
    <col min="12" max="12" width="14.421875" style="59" customWidth="1"/>
    <col min="13" max="13" width="12.00390625" style="59" bestFit="1" customWidth="1"/>
    <col min="14" max="14" width="29.00390625" style="58" bestFit="1" customWidth="1"/>
    <col min="15" max="15" width="14.28125" style="58" bestFit="1" customWidth="1"/>
    <col min="16" max="16384" width="8.8515625" style="4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5" t="s">
        <v>356</v>
      </c>
      <c r="B4" s="6"/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</row>
    <row r="5" spans="1:15" s="10" customFormat="1" ht="80.2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</row>
    <row r="6" spans="1:15" ht="15.75">
      <c r="A6" s="11" t="s">
        <v>18</v>
      </c>
      <c r="B6" s="12">
        <v>10</v>
      </c>
      <c r="C6" s="12" t="s">
        <v>19</v>
      </c>
      <c r="D6" s="12">
        <v>10017</v>
      </c>
      <c r="E6" s="12">
        <v>6001788</v>
      </c>
      <c r="F6" s="12">
        <v>740</v>
      </c>
      <c r="G6" s="13" t="s">
        <v>20</v>
      </c>
      <c r="H6" s="14" t="s">
        <v>21</v>
      </c>
      <c r="I6" s="15" t="s">
        <v>22</v>
      </c>
      <c r="J6" s="12" t="s">
        <v>23</v>
      </c>
      <c r="K6" s="16">
        <v>1015306</v>
      </c>
      <c r="L6" s="17"/>
      <c r="M6" s="17"/>
      <c r="N6" s="18"/>
      <c r="O6" s="18"/>
    </row>
    <row r="7" spans="1:15" ht="15.75">
      <c r="A7" s="11" t="s">
        <v>18</v>
      </c>
      <c r="B7" s="12">
        <v>10</v>
      </c>
      <c r="C7" s="12" t="s">
        <v>24</v>
      </c>
      <c r="D7" s="19">
        <v>61259</v>
      </c>
      <c r="E7" s="12"/>
      <c r="F7" s="12"/>
      <c r="G7" s="13"/>
      <c r="H7" s="15"/>
      <c r="I7" s="20" t="s">
        <v>25</v>
      </c>
      <c r="J7" s="12"/>
      <c r="K7" s="16"/>
      <c r="L7" s="17">
        <v>85696</v>
      </c>
      <c r="M7" s="17"/>
      <c r="N7" s="18"/>
      <c r="O7" s="18"/>
    </row>
    <row r="8" spans="1:15" ht="15.75">
      <c r="A8" s="11" t="s">
        <v>18</v>
      </c>
      <c r="B8" s="12">
        <v>10</v>
      </c>
      <c r="C8" s="12" t="s">
        <v>26</v>
      </c>
      <c r="D8" s="12">
        <v>76653</v>
      </c>
      <c r="E8" s="12">
        <v>120931</v>
      </c>
      <c r="F8" s="12">
        <v>1124</v>
      </c>
      <c r="G8" s="13" t="s">
        <v>20</v>
      </c>
      <c r="H8" s="15" t="s">
        <v>27</v>
      </c>
      <c r="I8" s="15" t="s">
        <v>28</v>
      </c>
      <c r="J8" s="12" t="s">
        <v>23</v>
      </c>
      <c r="K8" s="16">
        <v>184972</v>
      </c>
      <c r="L8" s="17"/>
      <c r="M8" s="17"/>
      <c r="N8" s="18"/>
      <c r="O8" s="18"/>
    </row>
    <row r="9" spans="1:15" ht="15.75">
      <c r="A9" s="11" t="s">
        <v>18</v>
      </c>
      <c r="B9" s="12">
        <v>10</v>
      </c>
      <c r="C9" s="12" t="s">
        <v>29</v>
      </c>
      <c r="D9" s="19">
        <v>61200</v>
      </c>
      <c r="E9" s="12"/>
      <c r="F9" s="12"/>
      <c r="G9" s="13"/>
      <c r="H9" s="15"/>
      <c r="I9" s="20" t="s">
        <v>30</v>
      </c>
      <c r="J9" s="12"/>
      <c r="K9" s="16"/>
      <c r="L9" s="17">
        <v>79093</v>
      </c>
      <c r="M9" s="17"/>
      <c r="N9" s="18"/>
      <c r="O9" s="18"/>
    </row>
    <row r="10" spans="1:15" ht="15.75">
      <c r="A10" s="11" t="s">
        <v>18</v>
      </c>
      <c r="B10" s="12">
        <v>10</v>
      </c>
      <c r="C10" s="12">
        <v>6111</v>
      </c>
      <c r="D10" s="12">
        <v>61119</v>
      </c>
      <c r="E10" s="12">
        <v>122085</v>
      </c>
      <c r="F10" s="12">
        <v>1181</v>
      </c>
      <c r="G10" s="13" t="s">
        <v>20</v>
      </c>
      <c r="H10" s="15" t="s">
        <v>31</v>
      </c>
      <c r="I10" s="15" t="s">
        <v>32</v>
      </c>
      <c r="J10" s="12" t="s">
        <v>33</v>
      </c>
      <c r="K10" s="16">
        <v>746433</v>
      </c>
      <c r="L10" s="17"/>
      <c r="M10" s="17"/>
      <c r="N10" s="18"/>
      <c r="O10" s="18"/>
    </row>
    <row r="11" spans="1:15" ht="16.5" thickBot="1">
      <c r="A11" s="21" t="s">
        <v>18</v>
      </c>
      <c r="B11" s="22">
        <v>10</v>
      </c>
      <c r="C11" s="22" t="s">
        <v>34</v>
      </c>
      <c r="D11" s="23">
        <v>61119</v>
      </c>
      <c r="E11" s="22"/>
      <c r="F11" s="22"/>
      <c r="G11" s="24"/>
      <c r="H11" s="25"/>
      <c r="I11" s="26" t="s">
        <v>31</v>
      </c>
      <c r="J11" s="22"/>
      <c r="K11" s="27"/>
      <c r="L11" s="28">
        <v>199490</v>
      </c>
      <c r="M11" s="28"/>
      <c r="N11" s="29" t="str">
        <f>+G6</f>
        <v>Alameda County</v>
      </c>
      <c r="O11" s="29">
        <f>SUM(K6:M11)</f>
        <v>2310990</v>
      </c>
    </row>
    <row r="12" spans="1:15" ht="15.75">
      <c r="A12" s="30" t="s">
        <v>35</v>
      </c>
      <c r="B12" s="31">
        <v>10</v>
      </c>
      <c r="C12" s="31">
        <v>6142</v>
      </c>
      <c r="D12" s="31">
        <v>61424</v>
      </c>
      <c r="E12" s="31">
        <v>120394</v>
      </c>
      <c r="F12" s="31">
        <v>1114</v>
      </c>
      <c r="G12" s="32" t="s">
        <v>36</v>
      </c>
      <c r="H12" s="33" t="s">
        <v>37</v>
      </c>
      <c r="I12" s="33" t="s">
        <v>38</v>
      </c>
      <c r="J12" s="31" t="s">
        <v>33</v>
      </c>
      <c r="K12" s="34">
        <v>618342</v>
      </c>
      <c r="L12" s="35"/>
      <c r="M12" s="35"/>
      <c r="N12" s="36"/>
      <c r="O12" s="36"/>
    </row>
    <row r="13" spans="1:15" ht="15.75">
      <c r="A13" s="11" t="s">
        <v>35</v>
      </c>
      <c r="B13" s="12">
        <v>10</v>
      </c>
      <c r="C13" s="12" t="s">
        <v>39</v>
      </c>
      <c r="D13" s="12">
        <v>61424</v>
      </c>
      <c r="E13" s="12">
        <v>120576</v>
      </c>
      <c r="F13" s="12">
        <v>1140</v>
      </c>
      <c r="G13" s="13" t="s">
        <v>36</v>
      </c>
      <c r="H13" s="15" t="s">
        <v>37</v>
      </c>
      <c r="I13" s="15" t="s">
        <v>40</v>
      </c>
      <c r="J13" s="12" t="s">
        <v>23</v>
      </c>
      <c r="K13" s="16">
        <v>7208</v>
      </c>
      <c r="L13" s="17"/>
      <c r="M13" s="17"/>
      <c r="N13" s="18"/>
      <c r="O13" s="18"/>
    </row>
    <row r="14" spans="1:15" ht="15.75">
      <c r="A14" s="11" t="s">
        <v>35</v>
      </c>
      <c r="B14" s="12">
        <v>10</v>
      </c>
      <c r="C14" s="12" t="s">
        <v>41</v>
      </c>
      <c r="D14" s="12">
        <v>61424</v>
      </c>
      <c r="E14" s="12">
        <v>121269</v>
      </c>
      <c r="F14" s="12">
        <v>1159</v>
      </c>
      <c r="G14" s="13" t="s">
        <v>36</v>
      </c>
      <c r="H14" s="15" t="s">
        <v>37</v>
      </c>
      <c r="I14" s="15" t="s">
        <v>42</v>
      </c>
      <c r="J14" s="12" t="s">
        <v>23</v>
      </c>
      <c r="K14" s="16">
        <v>104345</v>
      </c>
      <c r="L14" s="17"/>
      <c r="M14" s="17"/>
      <c r="N14" s="18"/>
      <c r="O14" s="18"/>
    </row>
    <row r="15" spans="1:15" ht="15.75">
      <c r="A15" s="11" t="s">
        <v>35</v>
      </c>
      <c r="B15" s="12">
        <v>10</v>
      </c>
      <c r="C15" s="12" t="s">
        <v>43</v>
      </c>
      <c r="D15" s="12">
        <v>61424</v>
      </c>
      <c r="E15" s="12">
        <v>121475</v>
      </c>
      <c r="F15" s="12">
        <v>1166</v>
      </c>
      <c r="G15" s="13" t="s">
        <v>36</v>
      </c>
      <c r="H15" s="15" t="s">
        <v>37</v>
      </c>
      <c r="I15" s="15" t="s">
        <v>44</v>
      </c>
      <c r="J15" s="12" t="s">
        <v>23</v>
      </c>
      <c r="K15" s="16">
        <v>164159</v>
      </c>
      <c r="L15" s="17"/>
      <c r="M15" s="17"/>
      <c r="N15" s="18"/>
      <c r="O15" s="18"/>
    </row>
    <row r="16" spans="1:15" ht="15.75">
      <c r="A16" s="11" t="s">
        <v>35</v>
      </c>
      <c r="B16" s="12">
        <v>10</v>
      </c>
      <c r="C16" s="12" t="s">
        <v>45</v>
      </c>
      <c r="D16" s="19">
        <v>61424</v>
      </c>
      <c r="E16" s="12"/>
      <c r="F16" s="12"/>
      <c r="G16" s="13"/>
      <c r="H16" s="15"/>
      <c r="I16" s="20" t="s">
        <v>37</v>
      </c>
      <c r="J16" s="12"/>
      <c r="K16" s="16"/>
      <c r="L16" s="17">
        <v>180830</v>
      </c>
      <c r="M16" s="17"/>
      <c r="N16" s="18"/>
      <c r="O16" s="18"/>
    </row>
    <row r="17" spans="1:15" ht="15.75">
      <c r="A17" s="11" t="s">
        <v>35</v>
      </c>
      <c r="B17" s="12">
        <v>10</v>
      </c>
      <c r="C17" s="12" t="s">
        <v>46</v>
      </c>
      <c r="D17" s="12">
        <v>61440</v>
      </c>
      <c r="E17" s="12">
        <v>121509</v>
      </c>
      <c r="F17" s="12">
        <v>1170</v>
      </c>
      <c r="G17" s="13" t="s">
        <v>36</v>
      </c>
      <c r="H17" s="15" t="s">
        <v>47</v>
      </c>
      <c r="I17" s="15" t="s">
        <v>48</v>
      </c>
      <c r="J17" s="12" t="s">
        <v>23</v>
      </c>
      <c r="K17" s="16">
        <v>28995</v>
      </c>
      <c r="L17" s="17"/>
      <c r="M17" s="17"/>
      <c r="N17" s="18"/>
      <c r="O17" s="18"/>
    </row>
    <row r="18" spans="1:15" ht="16.5" thickBot="1">
      <c r="A18" s="21" t="s">
        <v>35</v>
      </c>
      <c r="B18" s="22">
        <v>10</v>
      </c>
      <c r="C18" s="22" t="s">
        <v>49</v>
      </c>
      <c r="D18" s="23">
        <v>61440</v>
      </c>
      <c r="E18" s="22"/>
      <c r="F18" s="22"/>
      <c r="G18" s="24"/>
      <c r="H18" s="25"/>
      <c r="I18" s="26" t="s">
        <v>47</v>
      </c>
      <c r="J18" s="22"/>
      <c r="K18" s="27"/>
      <c r="L18" s="28">
        <v>27847</v>
      </c>
      <c r="M18" s="28"/>
      <c r="N18" s="29" t="str">
        <f>+G12</f>
        <v>Butte County</v>
      </c>
      <c r="O18" s="29">
        <f>SUM(K12:M18)</f>
        <v>1131726</v>
      </c>
    </row>
    <row r="19" spans="1:15" ht="15.75">
      <c r="A19" s="30" t="s">
        <v>50</v>
      </c>
      <c r="B19" s="31">
        <v>10</v>
      </c>
      <c r="C19" s="31" t="s">
        <v>51</v>
      </c>
      <c r="D19" s="31">
        <v>76489</v>
      </c>
      <c r="E19" s="31">
        <v>121467</v>
      </c>
      <c r="F19" s="31">
        <v>854</v>
      </c>
      <c r="G19" s="32" t="s">
        <v>52</v>
      </c>
      <c r="H19" s="33" t="s">
        <v>53</v>
      </c>
      <c r="I19" s="33" t="s">
        <v>54</v>
      </c>
      <c r="J19" s="31" t="s">
        <v>23</v>
      </c>
      <c r="K19" s="34">
        <v>328765</v>
      </c>
      <c r="L19" s="35"/>
      <c r="M19" s="35"/>
      <c r="N19" s="36"/>
      <c r="O19" s="36"/>
    </row>
    <row r="20" spans="1:15" ht="15.75">
      <c r="A20" s="11" t="s">
        <v>50</v>
      </c>
      <c r="B20" s="12">
        <v>10</v>
      </c>
      <c r="C20" s="12" t="s">
        <v>51</v>
      </c>
      <c r="D20" s="12">
        <v>76489</v>
      </c>
      <c r="E20" s="12">
        <v>121541</v>
      </c>
      <c r="F20" s="12">
        <v>854</v>
      </c>
      <c r="G20" s="13" t="s">
        <v>52</v>
      </c>
      <c r="H20" s="15" t="s">
        <v>53</v>
      </c>
      <c r="I20" s="15" t="s">
        <v>55</v>
      </c>
      <c r="J20" s="12" t="s">
        <v>23</v>
      </c>
      <c r="K20" s="16">
        <v>393887</v>
      </c>
      <c r="L20" s="17"/>
      <c r="M20" s="17"/>
      <c r="N20" s="18"/>
      <c r="O20" s="18"/>
    </row>
    <row r="21" spans="1:15" ht="15.75">
      <c r="A21" s="11" t="s">
        <v>50</v>
      </c>
      <c r="B21" s="12">
        <v>10</v>
      </c>
      <c r="C21" s="12" t="s">
        <v>56</v>
      </c>
      <c r="D21" s="19">
        <v>76489</v>
      </c>
      <c r="E21" s="12"/>
      <c r="F21" s="12"/>
      <c r="G21" s="13"/>
      <c r="H21" s="15"/>
      <c r="I21" s="20" t="s">
        <v>53</v>
      </c>
      <c r="J21" s="12"/>
      <c r="K21" s="16"/>
      <c r="L21" s="17"/>
      <c r="M21" s="17"/>
      <c r="N21" s="18"/>
      <c r="O21" s="18"/>
    </row>
    <row r="22" spans="1:15" ht="15.75">
      <c r="A22" s="11" t="s">
        <v>50</v>
      </c>
      <c r="B22" s="12">
        <v>10</v>
      </c>
      <c r="C22" s="12">
        <v>7378</v>
      </c>
      <c r="D22" s="12">
        <v>73783</v>
      </c>
      <c r="E22" s="12">
        <v>121566</v>
      </c>
      <c r="F22" s="12">
        <v>1176</v>
      </c>
      <c r="G22" s="13" t="s">
        <v>52</v>
      </c>
      <c r="H22" s="15" t="s">
        <v>57</v>
      </c>
      <c r="I22" s="15" t="s">
        <v>58</v>
      </c>
      <c r="J22" s="12" t="s">
        <v>33</v>
      </c>
      <c r="K22" s="16">
        <v>166752</v>
      </c>
      <c r="L22" s="17"/>
      <c r="M22" s="17"/>
      <c r="N22" s="18"/>
      <c r="O22" s="18"/>
    </row>
    <row r="23" spans="1:15" ht="16.5" thickBot="1">
      <c r="A23" s="21" t="s">
        <v>50</v>
      </c>
      <c r="B23" s="22">
        <v>10</v>
      </c>
      <c r="C23" s="22" t="s">
        <v>59</v>
      </c>
      <c r="D23" s="23">
        <v>73783</v>
      </c>
      <c r="E23" s="22"/>
      <c r="F23" s="22"/>
      <c r="G23" s="24"/>
      <c r="H23" s="25"/>
      <c r="I23" s="26" t="s">
        <v>57</v>
      </c>
      <c r="J23" s="22"/>
      <c r="K23" s="27"/>
      <c r="L23" s="28">
        <v>155050</v>
      </c>
      <c r="M23" s="28"/>
      <c r="N23" s="29" t="str">
        <f>+G19</f>
        <v>El Dorado County</v>
      </c>
      <c r="O23" s="29">
        <f>SUM(K19:M23)</f>
        <v>1044454</v>
      </c>
    </row>
    <row r="24" spans="1:15" ht="15.75">
      <c r="A24" s="31">
        <v>10</v>
      </c>
      <c r="B24" s="31">
        <v>10</v>
      </c>
      <c r="C24" s="31" t="s">
        <v>60</v>
      </c>
      <c r="D24" s="31">
        <v>10108</v>
      </c>
      <c r="E24" s="31">
        <v>109991</v>
      </c>
      <c r="F24" s="31">
        <v>746</v>
      </c>
      <c r="G24" s="32" t="s">
        <v>61</v>
      </c>
      <c r="H24" s="33" t="s">
        <v>62</v>
      </c>
      <c r="I24" s="33" t="s">
        <v>63</v>
      </c>
      <c r="J24" s="31" t="s">
        <v>23</v>
      </c>
      <c r="K24" s="34">
        <v>1040008</v>
      </c>
      <c r="L24" s="35"/>
      <c r="M24" s="35"/>
      <c r="N24" s="36"/>
      <c r="O24" s="36"/>
    </row>
    <row r="25" spans="1:15" ht="15.75">
      <c r="A25" s="12">
        <v>10</v>
      </c>
      <c r="B25" s="12">
        <v>10</v>
      </c>
      <c r="C25" s="12" t="s">
        <v>64</v>
      </c>
      <c r="D25" s="19">
        <v>75127</v>
      </c>
      <c r="E25" s="12"/>
      <c r="F25" s="12"/>
      <c r="G25" s="13"/>
      <c r="H25" s="15"/>
      <c r="I25" s="20" t="s">
        <v>65</v>
      </c>
      <c r="J25" s="12"/>
      <c r="K25" s="16"/>
      <c r="L25" s="17">
        <v>78770</v>
      </c>
      <c r="M25" s="17"/>
      <c r="N25" s="18"/>
      <c r="O25" s="18"/>
    </row>
    <row r="26" spans="1:15" ht="15.75">
      <c r="A26" s="12">
        <v>10</v>
      </c>
      <c r="B26" s="12">
        <v>10</v>
      </c>
      <c r="C26" s="12">
        <v>6216</v>
      </c>
      <c r="D26" s="12">
        <v>62166</v>
      </c>
      <c r="E26" s="12">
        <v>121533</v>
      </c>
      <c r="F26" s="12">
        <v>1172</v>
      </c>
      <c r="G26" s="13" t="s">
        <v>61</v>
      </c>
      <c r="H26" s="15" t="s">
        <v>66</v>
      </c>
      <c r="I26" s="15" t="s">
        <v>67</v>
      </c>
      <c r="J26" s="12" t="s">
        <v>33</v>
      </c>
      <c r="K26" s="16">
        <v>465757</v>
      </c>
      <c r="L26" s="17"/>
      <c r="M26" s="17"/>
      <c r="N26" s="18"/>
      <c r="O26" s="18"/>
    </row>
    <row r="27" spans="1:15" ht="15.75">
      <c r="A27" s="12">
        <v>10</v>
      </c>
      <c r="B27" s="12">
        <v>10</v>
      </c>
      <c r="C27" s="12" t="s">
        <v>68</v>
      </c>
      <c r="D27" s="12">
        <v>62166</v>
      </c>
      <c r="E27" s="12"/>
      <c r="F27" s="12"/>
      <c r="G27" s="13"/>
      <c r="H27" s="15"/>
      <c r="I27" s="20" t="s">
        <v>66</v>
      </c>
      <c r="J27" s="12"/>
      <c r="K27" s="16"/>
      <c r="L27" s="17">
        <v>36870</v>
      </c>
      <c r="M27" s="17"/>
      <c r="N27" s="18"/>
      <c r="O27" s="18"/>
    </row>
    <row r="28" spans="1:15" ht="15.75">
      <c r="A28" s="12">
        <v>10</v>
      </c>
      <c r="B28" s="12">
        <v>10</v>
      </c>
      <c r="C28" s="12">
        <v>6236</v>
      </c>
      <c r="D28" s="12">
        <v>62364</v>
      </c>
      <c r="E28" s="12">
        <v>1035005</v>
      </c>
      <c r="F28" s="12">
        <v>1191</v>
      </c>
      <c r="G28" s="13" t="s">
        <v>61</v>
      </c>
      <c r="H28" s="15" t="s">
        <v>69</v>
      </c>
      <c r="I28" s="15" t="s">
        <v>70</v>
      </c>
      <c r="J28" s="12" t="s">
        <v>33</v>
      </c>
      <c r="K28" s="16">
        <v>257067</v>
      </c>
      <c r="L28" s="17"/>
      <c r="M28" s="17"/>
      <c r="N28" s="18"/>
      <c r="O28" s="18"/>
    </row>
    <row r="29" spans="1:15" ht="15.75">
      <c r="A29" s="12">
        <v>10</v>
      </c>
      <c r="B29" s="12">
        <v>10</v>
      </c>
      <c r="C29" s="12" t="s">
        <v>71</v>
      </c>
      <c r="D29" s="12">
        <v>62364</v>
      </c>
      <c r="E29" s="12"/>
      <c r="F29" s="12"/>
      <c r="G29" s="13"/>
      <c r="H29" s="15"/>
      <c r="I29" s="20" t="s">
        <v>69</v>
      </c>
      <c r="J29" s="12"/>
      <c r="K29" s="16"/>
      <c r="L29" s="17">
        <v>2915</v>
      </c>
      <c r="M29" s="17"/>
      <c r="N29" s="18"/>
      <c r="O29" s="18"/>
    </row>
    <row r="30" spans="1:15" ht="15.75">
      <c r="A30" s="12">
        <v>10</v>
      </c>
      <c r="B30" s="12">
        <v>10</v>
      </c>
      <c r="C30" s="12" t="s">
        <v>72</v>
      </c>
      <c r="D30" s="12">
        <v>62174</v>
      </c>
      <c r="E30" s="12">
        <v>122770</v>
      </c>
      <c r="F30" s="12">
        <v>1245</v>
      </c>
      <c r="G30" s="13" t="s">
        <v>61</v>
      </c>
      <c r="H30" s="15" t="s">
        <v>73</v>
      </c>
      <c r="I30" s="15" t="s">
        <v>74</v>
      </c>
      <c r="J30" s="12" t="s">
        <v>23</v>
      </c>
      <c r="K30" s="16">
        <v>500562</v>
      </c>
      <c r="L30" s="17"/>
      <c r="M30" s="17"/>
      <c r="N30" s="18"/>
      <c r="O30" s="18"/>
    </row>
    <row r="31" spans="1:15" ht="16.5" thickBot="1">
      <c r="A31" s="22">
        <v>10</v>
      </c>
      <c r="B31" s="22">
        <v>10</v>
      </c>
      <c r="C31" s="22" t="s">
        <v>75</v>
      </c>
      <c r="D31" s="22">
        <v>62174</v>
      </c>
      <c r="E31" s="22"/>
      <c r="F31" s="22"/>
      <c r="G31" s="24"/>
      <c r="H31" s="25"/>
      <c r="I31" s="26" t="s">
        <v>73</v>
      </c>
      <c r="J31" s="22"/>
      <c r="K31" s="27"/>
      <c r="L31" s="28">
        <v>12100</v>
      </c>
      <c r="M31" s="28"/>
      <c r="N31" s="29" t="str">
        <f>+G24</f>
        <v>Fresno County</v>
      </c>
      <c r="O31" s="29">
        <f>SUM(K24:M31)</f>
        <v>2394049</v>
      </c>
    </row>
    <row r="32" spans="1:15" ht="15.75">
      <c r="A32" s="31">
        <v>13</v>
      </c>
      <c r="B32" s="31">
        <v>10</v>
      </c>
      <c r="C32" s="31" t="s">
        <v>76</v>
      </c>
      <c r="D32" s="31">
        <v>63123</v>
      </c>
      <c r="E32" s="31">
        <v>121855</v>
      </c>
      <c r="F32" s="31">
        <v>1044</v>
      </c>
      <c r="G32" s="32" t="s">
        <v>77</v>
      </c>
      <c r="H32" s="33" t="s">
        <v>78</v>
      </c>
      <c r="I32" s="33" t="s">
        <v>79</v>
      </c>
      <c r="J32" s="31" t="s">
        <v>23</v>
      </c>
      <c r="K32" s="34">
        <v>941954</v>
      </c>
      <c r="L32" s="35"/>
      <c r="M32" s="35"/>
      <c r="N32" s="36"/>
      <c r="O32" s="36"/>
    </row>
    <row r="33" spans="1:15" ht="15.75">
      <c r="A33" s="12">
        <v>13</v>
      </c>
      <c r="B33" s="12">
        <v>10</v>
      </c>
      <c r="C33" s="12">
        <v>6312</v>
      </c>
      <c r="D33" s="12">
        <v>63123</v>
      </c>
      <c r="E33" s="12">
        <v>122663</v>
      </c>
      <c r="F33" s="12">
        <v>1249</v>
      </c>
      <c r="G33" s="13" t="s">
        <v>77</v>
      </c>
      <c r="H33" s="15" t="s">
        <v>78</v>
      </c>
      <c r="I33" s="15" t="s">
        <v>80</v>
      </c>
      <c r="J33" s="12" t="s">
        <v>33</v>
      </c>
      <c r="K33" s="16">
        <v>40936</v>
      </c>
      <c r="L33" s="17"/>
      <c r="M33" s="17"/>
      <c r="N33" s="18"/>
      <c r="O33" s="18"/>
    </row>
    <row r="34" spans="1:15" ht="16.5" thickBot="1">
      <c r="A34" s="22">
        <v>13</v>
      </c>
      <c r="B34" s="22">
        <v>10</v>
      </c>
      <c r="C34" s="22" t="s">
        <v>81</v>
      </c>
      <c r="D34" s="22">
        <v>63123</v>
      </c>
      <c r="E34" s="22"/>
      <c r="F34" s="22"/>
      <c r="G34" s="24"/>
      <c r="H34" s="25"/>
      <c r="I34" s="26" t="s">
        <v>78</v>
      </c>
      <c r="J34" s="22"/>
      <c r="K34" s="27"/>
      <c r="L34" s="28">
        <v>49499</v>
      </c>
      <c r="M34" s="28"/>
      <c r="N34" s="29" t="str">
        <f>+G32</f>
        <v>Imperial County</v>
      </c>
      <c r="O34" s="29">
        <f>SUM(K32:M34)</f>
        <v>1032389</v>
      </c>
    </row>
    <row r="35" spans="1:15" ht="15.75">
      <c r="A35" s="31">
        <v>14</v>
      </c>
      <c r="B35" s="31">
        <v>10</v>
      </c>
      <c r="C35" s="31">
        <v>1014</v>
      </c>
      <c r="D35" s="31">
        <v>10140</v>
      </c>
      <c r="E35" s="31">
        <v>121301</v>
      </c>
      <c r="F35" s="31">
        <v>1165</v>
      </c>
      <c r="G35" s="32" t="s">
        <v>82</v>
      </c>
      <c r="H35" s="33" t="s">
        <v>83</v>
      </c>
      <c r="I35" s="33" t="s">
        <v>84</v>
      </c>
      <c r="J35" s="31" t="s">
        <v>33</v>
      </c>
      <c r="K35" s="34">
        <v>1191191</v>
      </c>
      <c r="L35" s="35"/>
      <c r="M35" s="35"/>
      <c r="N35" s="36"/>
      <c r="O35" s="36"/>
    </row>
    <row r="36" spans="1:15" ht="15.75">
      <c r="A36" s="12">
        <v>14</v>
      </c>
      <c r="B36" s="12">
        <v>10</v>
      </c>
      <c r="C36" s="12" t="s">
        <v>85</v>
      </c>
      <c r="D36" s="19">
        <v>10140</v>
      </c>
      <c r="E36" s="12"/>
      <c r="F36" s="12"/>
      <c r="G36" s="13"/>
      <c r="H36" s="15"/>
      <c r="I36" s="20" t="s">
        <v>83</v>
      </c>
      <c r="J36" s="12"/>
      <c r="K36" s="16"/>
      <c r="L36" s="17"/>
      <c r="M36" s="17"/>
      <c r="N36" s="18"/>
      <c r="O36" s="18"/>
    </row>
    <row r="37" spans="1:15" ht="15.75">
      <c r="A37" s="12">
        <v>14</v>
      </c>
      <c r="B37" s="12">
        <v>10</v>
      </c>
      <c r="C37" s="12" t="s">
        <v>86</v>
      </c>
      <c r="D37" s="12">
        <v>76687</v>
      </c>
      <c r="E37" s="12">
        <v>122671</v>
      </c>
      <c r="F37" s="12">
        <v>1251</v>
      </c>
      <c r="G37" s="13" t="s">
        <v>82</v>
      </c>
      <c r="H37" s="15" t="s">
        <v>87</v>
      </c>
      <c r="I37" s="15" t="s">
        <v>88</v>
      </c>
      <c r="J37" s="12" t="s">
        <v>23</v>
      </c>
      <c r="K37" s="16">
        <v>78013</v>
      </c>
      <c r="L37" s="17"/>
      <c r="M37" s="17"/>
      <c r="N37" s="18"/>
      <c r="O37" s="18"/>
    </row>
    <row r="38" spans="1:15" ht="16.5" thickBot="1">
      <c r="A38" s="22">
        <v>14</v>
      </c>
      <c r="B38" s="22">
        <v>10</v>
      </c>
      <c r="C38" s="22" t="s">
        <v>89</v>
      </c>
      <c r="D38" s="22">
        <v>76687</v>
      </c>
      <c r="E38" s="22"/>
      <c r="F38" s="22"/>
      <c r="G38" s="24"/>
      <c r="H38" s="25"/>
      <c r="I38" s="26" t="s">
        <v>87</v>
      </c>
      <c r="J38" s="22"/>
      <c r="K38" s="27"/>
      <c r="L38" s="28">
        <v>142215</v>
      </c>
      <c r="M38" s="28"/>
      <c r="N38" s="29" t="str">
        <f>+G35</f>
        <v>Inyo County</v>
      </c>
      <c r="O38" s="29">
        <f>SUM(K35:M38)</f>
        <v>1411419</v>
      </c>
    </row>
    <row r="39" spans="1:15" ht="15.75">
      <c r="A39" s="31">
        <v>15</v>
      </c>
      <c r="B39" s="31">
        <v>10</v>
      </c>
      <c r="C39" s="31">
        <v>6340</v>
      </c>
      <c r="D39" s="31">
        <v>63404</v>
      </c>
      <c r="E39" s="31">
        <v>6009351</v>
      </c>
      <c r="F39" s="31">
        <v>1184</v>
      </c>
      <c r="G39" s="32" t="s">
        <v>90</v>
      </c>
      <c r="H39" s="33" t="s">
        <v>91</v>
      </c>
      <c r="I39" s="33" t="s">
        <v>92</v>
      </c>
      <c r="J39" s="31" t="s">
        <v>33</v>
      </c>
      <c r="K39" s="34">
        <v>1572194</v>
      </c>
      <c r="L39" s="35"/>
      <c r="M39" s="35"/>
      <c r="N39" s="36"/>
      <c r="O39" s="36"/>
    </row>
    <row r="40" spans="1:15" ht="16.5" thickBot="1">
      <c r="A40" s="23">
        <v>15</v>
      </c>
      <c r="B40" s="23">
        <v>10</v>
      </c>
      <c r="C40" s="23" t="s">
        <v>93</v>
      </c>
      <c r="D40" s="23">
        <v>63404</v>
      </c>
      <c r="E40" s="23"/>
      <c r="F40" s="23"/>
      <c r="G40" s="37"/>
      <c r="H40" s="26"/>
      <c r="I40" s="26" t="s">
        <v>91</v>
      </c>
      <c r="J40" s="23"/>
      <c r="K40" s="38"/>
      <c r="L40" s="28">
        <v>45827</v>
      </c>
      <c r="M40" s="39"/>
      <c r="N40" s="29" t="str">
        <f>+G39</f>
        <v>Kern County</v>
      </c>
      <c r="O40" s="29">
        <f>SUM(K39:M40)</f>
        <v>1618021</v>
      </c>
    </row>
    <row r="41" spans="1:15" ht="15.75">
      <c r="A41" s="31">
        <v>16</v>
      </c>
      <c r="B41" s="31">
        <v>10</v>
      </c>
      <c r="C41" s="31" t="s">
        <v>94</v>
      </c>
      <c r="D41" s="31">
        <v>63875</v>
      </c>
      <c r="E41" s="31">
        <v>121491</v>
      </c>
      <c r="F41" s="31">
        <v>1168</v>
      </c>
      <c r="G41" s="32" t="s">
        <v>95</v>
      </c>
      <c r="H41" s="33" t="s">
        <v>96</v>
      </c>
      <c r="I41" s="33" t="s">
        <v>97</v>
      </c>
      <c r="J41" s="31" t="s">
        <v>23</v>
      </c>
      <c r="K41" s="34">
        <v>365226</v>
      </c>
      <c r="L41" s="35"/>
      <c r="M41" s="35"/>
      <c r="N41" s="36"/>
      <c r="O41" s="36"/>
    </row>
    <row r="42" spans="1:15" ht="16.5" thickBot="1">
      <c r="A42" s="22">
        <v>16</v>
      </c>
      <c r="B42" s="22">
        <v>10</v>
      </c>
      <c r="C42" s="22" t="s">
        <v>98</v>
      </c>
      <c r="D42" s="23">
        <v>63875</v>
      </c>
      <c r="E42" s="22"/>
      <c r="F42" s="22"/>
      <c r="G42" s="24"/>
      <c r="H42" s="25"/>
      <c r="I42" s="26" t="s">
        <v>96</v>
      </c>
      <c r="J42" s="22"/>
      <c r="K42" s="27"/>
      <c r="L42" s="28">
        <v>6624</v>
      </c>
      <c r="M42" s="28"/>
      <c r="N42" s="29" t="str">
        <f>+G41</f>
        <v>Kings County</v>
      </c>
      <c r="O42" s="29">
        <f>SUM(K41:M42)</f>
        <v>371850</v>
      </c>
    </row>
    <row r="43" spans="1:15" ht="15.75">
      <c r="A43" s="31">
        <v>18</v>
      </c>
      <c r="B43" s="31">
        <v>10</v>
      </c>
      <c r="C43" s="31" t="s">
        <v>99</v>
      </c>
      <c r="D43" s="31">
        <v>76729</v>
      </c>
      <c r="E43" s="31">
        <v>6010763</v>
      </c>
      <c r="F43" s="31">
        <v>320</v>
      </c>
      <c r="G43" s="32" t="s">
        <v>100</v>
      </c>
      <c r="H43" s="33" t="s">
        <v>101</v>
      </c>
      <c r="I43" s="33" t="s">
        <v>102</v>
      </c>
      <c r="J43" s="31" t="s">
        <v>23</v>
      </c>
      <c r="K43" s="34">
        <v>466886</v>
      </c>
      <c r="L43" s="35"/>
      <c r="M43" s="35"/>
      <c r="N43" s="36"/>
      <c r="O43" s="36"/>
    </row>
    <row r="44" spans="1:15" ht="16.5" thickBot="1">
      <c r="A44" s="22">
        <v>18</v>
      </c>
      <c r="B44" s="22">
        <v>10</v>
      </c>
      <c r="C44" s="22" t="s">
        <v>103</v>
      </c>
      <c r="D44" s="23">
        <v>75036</v>
      </c>
      <c r="E44" s="22"/>
      <c r="F44" s="22"/>
      <c r="G44" s="24"/>
      <c r="H44" s="25"/>
      <c r="I44" s="26" t="s">
        <v>104</v>
      </c>
      <c r="J44" s="22"/>
      <c r="K44" s="27"/>
      <c r="L44" s="28">
        <v>55981</v>
      </c>
      <c r="M44" s="28"/>
      <c r="N44" s="29" t="str">
        <f>+G43</f>
        <v>Lassen County</v>
      </c>
      <c r="O44" s="29">
        <f>SUM(K43:M44)</f>
        <v>522867</v>
      </c>
    </row>
    <row r="45" spans="1:15" ht="15">
      <c r="A45" s="31">
        <v>19</v>
      </c>
      <c r="B45" s="31">
        <v>10</v>
      </c>
      <c r="C45" s="31" t="s">
        <v>105</v>
      </c>
      <c r="D45" s="31">
        <v>76737</v>
      </c>
      <c r="E45" s="31">
        <v>102020</v>
      </c>
      <c r="F45" s="31">
        <v>597</v>
      </c>
      <c r="G45" s="32" t="s">
        <v>106</v>
      </c>
      <c r="H45" s="33" t="s">
        <v>107</v>
      </c>
      <c r="I45" s="33" t="s">
        <v>108</v>
      </c>
      <c r="J45" s="31" t="s">
        <v>23</v>
      </c>
      <c r="K45" s="34">
        <v>1277238</v>
      </c>
      <c r="L45" s="35"/>
      <c r="M45" s="35"/>
      <c r="N45" s="40"/>
      <c r="O45" s="40"/>
    </row>
    <row r="46" spans="1:15" ht="15.75">
      <c r="A46" s="12">
        <v>19</v>
      </c>
      <c r="B46" s="12">
        <v>10</v>
      </c>
      <c r="C46" s="12" t="s">
        <v>109</v>
      </c>
      <c r="D46" s="19">
        <v>10199</v>
      </c>
      <c r="E46" s="12"/>
      <c r="F46" s="12"/>
      <c r="G46" s="13"/>
      <c r="H46" s="15"/>
      <c r="I46" s="20" t="s">
        <v>110</v>
      </c>
      <c r="J46" s="12"/>
      <c r="K46" s="16"/>
      <c r="L46" s="17"/>
      <c r="M46" s="17"/>
      <c r="N46" s="18"/>
      <c r="O46" s="18"/>
    </row>
    <row r="47" spans="1:15" ht="15.75">
      <c r="A47" s="12">
        <v>19</v>
      </c>
      <c r="B47" s="12">
        <v>10</v>
      </c>
      <c r="C47" s="12" t="s">
        <v>111</v>
      </c>
      <c r="D47" s="12">
        <v>64634</v>
      </c>
      <c r="E47" s="12">
        <v>1996586</v>
      </c>
      <c r="F47" s="12">
        <v>432</v>
      </c>
      <c r="G47" s="13" t="s">
        <v>106</v>
      </c>
      <c r="H47" s="15" t="s">
        <v>112</v>
      </c>
      <c r="I47" s="15" t="s">
        <v>113</v>
      </c>
      <c r="J47" s="12" t="s">
        <v>23</v>
      </c>
      <c r="K47" s="16">
        <v>1293734</v>
      </c>
      <c r="L47" s="17"/>
      <c r="M47" s="17"/>
      <c r="N47" s="18"/>
      <c r="O47" s="18"/>
    </row>
    <row r="48" spans="1:15" ht="15.75">
      <c r="A48" s="12">
        <v>19</v>
      </c>
      <c r="B48" s="12">
        <v>10</v>
      </c>
      <c r="C48" s="12" t="s">
        <v>114</v>
      </c>
      <c r="D48" s="12">
        <v>64634</v>
      </c>
      <c r="E48" s="12">
        <v>121186</v>
      </c>
      <c r="F48" s="12">
        <v>1137</v>
      </c>
      <c r="G48" s="13" t="s">
        <v>106</v>
      </c>
      <c r="H48" s="15" t="s">
        <v>112</v>
      </c>
      <c r="I48" s="15" t="s">
        <v>115</v>
      </c>
      <c r="J48" s="12" t="s">
        <v>23</v>
      </c>
      <c r="K48" s="16">
        <v>151871</v>
      </c>
      <c r="L48" s="17"/>
      <c r="M48" s="17"/>
      <c r="N48" s="18"/>
      <c r="O48" s="18"/>
    </row>
    <row r="49" spans="1:15" ht="15.75">
      <c r="A49" s="12">
        <v>19</v>
      </c>
      <c r="B49" s="12">
        <v>10</v>
      </c>
      <c r="C49" s="12" t="s">
        <v>116</v>
      </c>
      <c r="D49" s="12">
        <v>64634</v>
      </c>
      <c r="E49" s="12"/>
      <c r="F49" s="12"/>
      <c r="G49" s="13"/>
      <c r="H49" s="15"/>
      <c r="I49" s="20" t="s">
        <v>112</v>
      </c>
      <c r="J49" s="12"/>
      <c r="K49" s="16"/>
      <c r="L49" s="17">
        <v>179215</v>
      </c>
      <c r="M49" s="17"/>
      <c r="N49" s="18"/>
      <c r="O49" s="18"/>
    </row>
    <row r="50" spans="1:15" ht="15.75">
      <c r="A50" s="12">
        <v>19</v>
      </c>
      <c r="B50" s="12">
        <v>10</v>
      </c>
      <c r="C50" s="12" t="s">
        <v>117</v>
      </c>
      <c r="D50" s="12">
        <v>10199</v>
      </c>
      <c r="E50" s="12">
        <v>109926</v>
      </c>
      <c r="F50" s="12">
        <v>738</v>
      </c>
      <c r="G50" s="13" t="s">
        <v>106</v>
      </c>
      <c r="H50" s="15" t="s">
        <v>118</v>
      </c>
      <c r="I50" s="15" t="s">
        <v>119</v>
      </c>
      <c r="J50" s="12" t="s">
        <v>23</v>
      </c>
      <c r="K50" s="16">
        <v>800599</v>
      </c>
      <c r="L50" s="17"/>
      <c r="M50" s="17"/>
      <c r="N50" s="18"/>
      <c r="O50" s="18"/>
    </row>
    <row r="51" spans="1:15" ht="15.75">
      <c r="A51" s="12">
        <v>19</v>
      </c>
      <c r="B51" s="12">
        <v>10</v>
      </c>
      <c r="C51" s="12" t="s">
        <v>120</v>
      </c>
      <c r="D51" s="12">
        <v>10199</v>
      </c>
      <c r="E51" s="12">
        <v>121772</v>
      </c>
      <c r="F51" s="12">
        <v>1204</v>
      </c>
      <c r="G51" s="13" t="s">
        <v>106</v>
      </c>
      <c r="H51" s="15" t="s">
        <v>118</v>
      </c>
      <c r="I51" s="15" t="s">
        <v>121</v>
      </c>
      <c r="J51" s="12" t="s">
        <v>23</v>
      </c>
      <c r="K51" s="16">
        <v>210882</v>
      </c>
      <c r="L51" s="17"/>
      <c r="M51" s="17"/>
      <c r="N51" s="18"/>
      <c r="O51" s="18"/>
    </row>
    <row r="52" spans="1:15" ht="15.75">
      <c r="A52" s="12">
        <v>19</v>
      </c>
      <c r="B52" s="12">
        <v>10</v>
      </c>
      <c r="C52" s="12" t="s">
        <v>122</v>
      </c>
      <c r="D52" s="12">
        <v>76679</v>
      </c>
      <c r="E52" s="12">
        <v>121137</v>
      </c>
      <c r="F52" s="12">
        <v>1157</v>
      </c>
      <c r="G52" s="13" t="s">
        <v>106</v>
      </c>
      <c r="H52" s="15" t="s">
        <v>123</v>
      </c>
      <c r="I52" s="15" t="s">
        <v>124</v>
      </c>
      <c r="J52" s="12" t="s">
        <v>23</v>
      </c>
      <c r="K52" s="16">
        <v>278120</v>
      </c>
      <c r="L52" s="17"/>
      <c r="M52" s="17"/>
      <c r="N52" s="18"/>
      <c r="O52" s="18"/>
    </row>
    <row r="53" spans="1:15" ht="15.75">
      <c r="A53" s="12">
        <v>19</v>
      </c>
      <c r="B53" s="12">
        <v>10</v>
      </c>
      <c r="C53" s="12" t="s">
        <v>125</v>
      </c>
      <c r="D53" s="12">
        <v>64733</v>
      </c>
      <c r="E53" s="12">
        <v>117655</v>
      </c>
      <c r="F53" s="12">
        <v>989</v>
      </c>
      <c r="G53" s="13" t="s">
        <v>106</v>
      </c>
      <c r="H53" s="15" t="s">
        <v>126</v>
      </c>
      <c r="I53" s="15" t="s">
        <v>127</v>
      </c>
      <c r="J53" s="12" t="s">
        <v>23</v>
      </c>
      <c r="K53" s="16">
        <v>303629</v>
      </c>
      <c r="L53" s="17"/>
      <c r="M53" s="17"/>
      <c r="N53" s="18"/>
      <c r="O53" s="18"/>
    </row>
    <row r="54" spans="1:15" ht="15.75">
      <c r="A54" s="12">
        <v>19</v>
      </c>
      <c r="B54" s="12">
        <v>10</v>
      </c>
      <c r="C54" s="12" t="s">
        <v>128</v>
      </c>
      <c r="D54" s="12">
        <v>64733</v>
      </c>
      <c r="E54" s="12">
        <v>120667</v>
      </c>
      <c r="F54" s="12">
        <v>1100</v>
      </c>
      <c r="G54" s="13" t="s">
        <v>106</v>
      </c>
      <c r="H54" s="15" t="s">
        <v>126</v>
      </c>
      <c r="I54" s="15" t="s">
        <v>129</v>
      </c>
      <c r="J54" s="12" t="s">
        <v>23</v>
      </c>
      <c r="K54" s="16">
        <v>231529</v>
      </c>
      <c r="L54" s="17"/>
      <c r="M54" s="17"/>
      <c r="N54" s="18"/>
      <c r="O54" s="18"/>
    </row>
    <row r="55" spans="1:15" ht="15.75">
      <c r="A55" s="12">
        <v>19</v>
      </c>
      <c r="B55" s="12">
        <v>10</v>
      </c>
      <c r="C55" s="12" t="s">
        <v>130</v>
      </c>
      <c r="D55" s="12">
        <v>64733</v>
      </c>
      <c r="E55" s="12">
        <v>121012</v>
      </c>
      <c r="F55" s="12">
        <v>1149</v>
      </c>
      <c r="G55" s="13" t="s">
        <v>106</v>
      </c>
      <c r="H55" s="15" t="s">
        <v>126</v>
      </c>
      <c r="I55" s="15" t="s">
        <v>131</v>
      </c>
      <c r="J55" s="12" t="s">
        <v>23</v>
      </c>
      <c r="K55" s="16">
        <v>236509</v>
      </c>
      <c r="L55" s="17"/>
      <c r="M55" s="17"/>
      <c r="N55" s="18"/>
      <c r="O55" s="18"/>
    </row>
    <row r="56" spans="1:15" ht="15.75">
      <c r="A56" s="12">
        <v>19</v>
      </c>
      <c r="B56" s="12">
        <v>10</v>
      </c>
      <c r="C56" s="12" t="s">
        <v>132</v>
      </c>
      <c r="D56" s="12">
        <v>64733</v>
      </c>
      <c r="E56" s="12">
        <v>121079</v>
      </c>
      <c r="F56" s="12">
        <v>1156</v>
      </c>
      <c r="G56" s="13" t="s">
        <v>106</v>
      </c>
      <c r="H56" s="15" t="s">
        <v>126</v>
      </c>
      <c r="I56" s="15" t="s">
        <v>133</v>
      </c>
      <c r="J56" s="12" t="s">
        <v>23</v>
      </c>
      <c r="K56" s="16">
        <v>211169</v>
      </c>
      <c r="L56" s="17"/>
      <c r="M56" s="17"/>
      <c r="N56" s="18"/>
      <c r="O56" s="18"/>
    </row>
    <row r="57" spans="1:15" ht="15.75">
      <c r="A57" s="12">
        <v>19</v>
      </c>
      <c r="B57" s="12">
        <v>10</v>
      </c>
      <c r="C57" s="12" t="s">
        <v>134</v>
      </c>
      <c r="D57" s="12">
        <v>64733</v>
      </c>
      <c r="E57" s="12">
        <v>121277</v>
      </c>
      <c r="F57" s="12">
        <v>1160</v>
      </c>
      <c r="G57" s="13" t="s">
        <v>106</v>
      </c>
      <c r="H57" s="15" t="s">
        <v>126</v>
      </c>
      <c r="I57" s="15" t="s">
        <v>135</v>
      </c>
      <c r="J57" s="12" t="s">
        <v>23</v>
      </c>
      <c r="K57" s="16">
        <v>258168</v>
      </c>
      <c r="L57" s="17"/>
      <c r="M57" s="17"/>
      <c r="N57" s="18"/>
      <c r="O57" s="18"/>
    </row>
    <row r="58" spans="1:15" ht="15.75">
      <c r="A58" s="12">
        <v>19</v>
      </c>
      <c r="B58" s="12">
        <v>10</v>
      </c>
      <c r="C58" s="12" t="s">
        <v>136</v>
      </c>
      <c r="D58" s="12">
        <v>64733</v>
      </c>
      <c r="E58" s="12">
        <v>121285</v>
      </c>
      <c r="F58" s="12">
        <v>1161</v>
      </c>
      <c r="G58" s="13" t="s">
        <v>106</v>
      </c>
      <c r="H58" s="15" t="s">
        <v>126</v>
      </c>
      <c r="I58" s="15" t="s">
        <v>137</v>
      </c>
      <c r="J58" s="12" t="s">
        <v>23</v>
      </c>
      <c r="K58" s="16">
        <v>323337</v>
      </c>
      <c r="L58" s="17"/>
      <c r="M58" s="17"/>
      <c r="N58" s="18"/>
      <c r="O58" s="18"/>
    </row>
    <row r="59" spans="1:15" ht="15.75">
      <c r="A59" s="12">
        <v>19</v>
      </c>
      <c r="B59" s="12">
        <v>10</v>
      </c>
      <c r="C59" s="12" t="s">
        <v>138</v>
      </c>
      <c r="D59" s="12">
        <v>64733</v>
      </c>
      <c r="E59" s="12">
        <v>121848</v>
      </c>
      <c r="F59" s="12">
        <v>1187</v>
      </c>
      <c r="G59" s="13" t="s">
        <v>106</v>
      </c>
      <c r="H59" s="15" t="s">
        <v>126</v>
      </c>
      <c r="I59" s="15" t="s">
        <v>139</v>
      </c>
      <c r="J59" s="12" t="s">
        <v>23</v>
      </c>
      <c r="K59" s="16">
        <v>206534</v>
      </c>
      <c r="L59" s="17"/>
      <c r="M59" s="17"/>
      <c r="N59" s="18"/>
      <c r="O59" s="18"/>
    </row>
    <row r="60" spans="1:15" ht="15.75">
      <c r="A60" s="12">
        <v>19</v>
      </c>
      <c r="B60" s="12">
        <v>10</v>
      </c>
      <c r="C60" s="12" t="s">
        <v>140</v>
      </c>
      <c r="D60" s="12">
        <v>64733</v>
      </c>
      <c r="E60" s="12">
        <v>121699</v>
      </c>
      <c r="F60" s="12">
        <v>1195</v>
      </c>
      <c r="G60" s="13" t="s">
        <v>106</v>
      </c>
      <c r="H60" s="15" t="s">
        <v>126</v>
      </c>
      <c r="I60" s="15" t="s">
        <v>141</v>
      </c>
      <c r="J60" s="12" t="s">
        <v>23</v>
      </c>
      <c r="K60" s="16">
        <v>189207</v>
      </c>
      <c r="L60" s="17"/>
      <c r="M60" s="17"/>
      <c r="N60" s="18"/>
      <c r="O60" s="18"/>
    </row>
    <row r="61" spans="1:15" ht="15.75">
      <c r="A61" s="12">
        <v>19</v>
      </c>
      <c r="B61" s="12">
        <v>10</v>
      </c>
      <c r="C61" s="12" t="s">
        <v>142</v>
      </c>
      <c r="D61" s="12">
        <v>64733</v>
      </c>
      <c r="E61" s="12">
        <v>121707</v>
      </c>
      <c r="F61" s="12">
        <v>1196</v>
      </c>
      <c r="G61" s="13" t="s">
        <v>106</v>
      </c>
      <c r="H61" s="15" t="s">
        <v>126</v>
      </c>
      <c r="I61" s="15" t="s">
        <v>143</v>
      </c>
      <c r="J61" s="12" t="s">
        <v>23</v>
      </c>
      <c r="K61" s="16">
        <v>172135</v>
      </c>
      <c r="L61" s="17"/>
      <c r="M61" s="17"/>
      <c r="N61" s="18"/>
      <c r="O61" s="18"/>
    </row>
    <row r="62" spans="1:15" ht="15.75">
      <c r="A62" s="12">
        <v>19</v>
      </c>
      <c r="B62" s="12">
        <v>10</v>
      </c>
      <c r="C62" s="12" t="s">
        <v>144</v>
      </c>
      <c r="D62" s="12">
        <v>64733</v>
      </c>
      <c r="E62" s="12">
        <v>122556</v>
      </c>
      <c r="F62" s="12">
        <v>1200</v>
      </c>
      <c r="G62" s="13" t="s">
        <v>106</v>
      </c>
      <c r="H62" s="15" t="s">
        <v>126</v>
      </c>
      <c r="I62" s="15" t="s">
        <v>145</v>
      </c>
      <c r="J62" s="12" t="s">
        <v>23</v>
      </c>
      <c r="K62" s="16">
        <v>202722</v>
      </c>
      <c r="L62" s="17"/>
      <c r="M62" s="17"/>
      <c r="N62" s="18"/>
      <c r="O62" s="18"/>
    </row>
    <row r="63" spans="1:15" ht="15.75">
      <c r="A63" s="12">
        <v>19</v>
      </c>
      <c r="B63" s="12">
        <v>10</v>
      </c>
      <c r="C63" s="12" t="s">
        <v>146</v>
      </c>
      <c r="D63" s="12">
        <v>64733</v>
      </c>
      <c r="E63" s="12">
        <v>122242</v>
      </c>
      <c r="F63" s="12">
        <v>1206</v>
      </c>
      <c r="G63" s="13" t="s">
        <v>106</v>
      </c>
      <c r="H63" s="15" t="s">
        <v>126</v>
      </c>
      <c r="I63" s="15" t="s">
        <v>147</v>
      </c>
      <c r="J63" s="12" t="s">
        <v>23</v>
      </c>
      <c r="K63" s="16">
        <v>240957</v>
      </c>
      <c r="L63" s="17"/>
      <c r="M63" s="17"/>
      <c r="N63" s="18"/>
      <c r="O63" s="18"/>
    </row>
    <row r="64" spans="1:15" ht="15.75">
      <c r="A64" s="12">
        <v>19</v>
      </c>
      <c r="B64" s="12">
        <v>10</v>
      </c>
      <c r="C64" s="12" t="s">
        <v>148</v>
      </c>
      <c r="D64" s="12">
        <v>64733</v>
      </c>
      <c r="E64" s="12">
        <v>122564</v>
      </c>
      <c r="F64" s="12">
        <v>1212</v>
      </c>
      <c r="G64" s="13" t="s">
        <v>106</v>
      </c>
      <c r="H64" s="15" t="s">
        <v>126</v>
      </c>
      <c r="I64" s="15" t="s">
        <v>149</v>
      </c>
      <c r="J64" s="12" t="s">
        <v>23</v>
      </c>
      <c r="K64" s="16">
        <v>829739</v>
      </c>
      <c r="L64" s="17"/>
      <c r="M64" s="17"/>
      <c r="N64" s="18"/>
      <c r="O64" s="18"/>
    </row>
    <row r="65" spans="1:15" ht="15.75">
      <c r="A65" s="12">
        <v>19</v>
      </c>
      <c r="B65" s="12">
        <v>10</v>
      </c>
      <c r="C65" s="12" t="s">
        <v>150</v>
      </c>
      <c r="D65" s="12">
        <v>64733</v>
      </c>
      <c r="E65" s="12">
        <v>122614</v>
      </c>
      <c r="F65" s="12">
        <v>1213</v>
      </c>
      <c r="G65" s="13" t="s">
        <v>106</v>
      </c>
      <c r="H65" s="15" t="s">
        <v>126</v>
      </c>
      <c r="I65" s="15" t="s">
        <v>151</v>
      </c>
      <c r="J65" s="12" t="s">
        <v>23</v>
      </c>
      <c r="K65" s="16">
        <v>513386</v>
      </c>
      <c r="L65" s="17"/>
      <c r="M65" s="17"/>
      <c r="N65" s="18"/>
      <c r="O65" s="18"/>
    </row>
    <row r="66" spans="1:15" ht="15.75">
      <c r="A66" s="12">
        <v>19</v>
      </c>
      <c r="B66" s="12">
        <v>10</v>
      </c>
      <c r="C66" s="12" t="s">
        <v>152</v>
      </c>
      <c r="D66" s="12">
        <v>64733</v>
      </c>
      <c r="E66" s="12">
        <v>122622</v>
      </c>
      <c r="F66" s="12">
        <v>1214</v>
      </c>
      <c r="G66" s="13" t="s">
        <v>106</v>
      </c>
      <c r="H66" s="15" t="s">
        <v>126</v>
      </c>
      <c r="I66" s="15" t="s">
        <v>153</v>
      </c>
      <c r="J66" s="12" t="s">
        <v>23</v>
      </c>
      <c r="K66" s="16">
        <v>580188</v>
      </c>
      <c r="L66" s="17"/>
      <c r="M66" s="17"/>
      <c r="N66" s="18"/>
      <c r="O66" s="18"/>
    </row>
    <row r="67" spans="1:15" ht="15.75">
      <c r="A67" s="12">
        <v>19</v>
      </c>
      <c r="B67" s="12">
        <v>10</v>
      </c>
      <c r="C67" s="12" t="s">
        <v>154</v>
      </c>
      <c r="D67" s="12">
        <v>64733</v>
      </c>
      <c r="E67" s="12">
        <v>122630</v>
      </c>
      <c r="F67" s="12">
        <v>1215</v>
      </c>
      <c r="G67" s="13" t="s">
        <v>106</v>
      </c>
      <c r="H67" s="15" t="s">
        <v>126</v>
      </c>
      <c r="I67" s="15" t="s">
        <v>155</v>
      </c>
      <c r="J67" s="12" t="s">
        <v>23</v>
      </c>
      <c r="K67" s="16">
        <v>601408</v>
      </c>
      <c r="L67" s="17"/>
      <c r="M67" s="17"/>
      <c r="N67" s="18"/>
      <c r="O67" s="18"/>
    </row>
    <row r="68" spans="1:15" ht="15.75">
      <c r="A68" s="12">
        <v>19</v>
      </c>
      <c r="B68" s="12">
        <v>10</v>
      </c>
      <c r="C68" s="12" t="s">
        <v>156</v>
      </c>
      <c r="D68" s="12">
        <v>64733</v>
      </c>
      <c r="E68" s="12">
        <v>122481</v>
      </c>
      <c r="F68" s="12">
        <v>1216</v>
      </c>
      <c r="G68" s="13" t="s">
        <v>106</v>
      </c>
      <c r="H68" s="15" t="s">
        <v>126</v>
      </c>
      <c r="I68" s="15" t="s">
        <v>157</v>
      </c>
      <c r="J68" s="12" t="s">
        <v>23</v>
      </c>
      <c r="K68" s="16">
        <v>320128</v>
      </c>
      <c r="L68" s="17"/>
      <c r="M68" s="17"/>
      <c r="N68" s="18"/>
      <c r="O68" s="18"/>
    </row>
    <row r="69" spans="1:15" ht="15.75">
      <c r="A69" s="12">
        <v>19</v>
      </c>
      <c r="B69" s="12">
        <v>10</v>
      </c>
      <c r="C69" s="12" t="s">
        <v>158</v>
      </c>
      <c r="D69" s="12">
        <v>64733</v>
      </c>
      <c r="E69" s="12">
        <v>122721</v>
      </c>
      <c r="F69" s="12">
        <v>1230</v>
      </c>
      <c r="G69" s="13" t="s">
        <v>106</v>
      </c>
      <c r="H69" s="15" t="s">
        <v>126</v>
      </c>
      <c r="I69" s="15" t="s">
        <v>159</v>
      </c>
      <c r="J69" s="12" t="s">
        <v>23</v>
      </c>
      <c r="K69" s="16">
        <v>697048</v>
      </c>
      <c r="L69" s="17"/>
      <c r="M69" s="17"/>
      <c r="N69" s="18"/>
      <c r="O69" s="18"/>
    </row>
    <row r="70" spans="1:15" ht="15.75">
      <c r="A70" s="12">
        <v>19</v>
      </c>
      <c r="B70" s="12">
        <v>10</v>
      </c>
      <c r="C70" s="12" t="s">
        <v>160</v>
      </c>
      <c r="D70" s="12">
        <v>64733</v>
      </c>
      <c r="E70" s="12">
        <v>122861</v>
      </c>
      <c r="F70" s="12">
        <v>1231</v>
      </c>
      <c r="G70" s="13" t="s">
        <v>106</v>
      </c>
      <c r="H70" s="15" t="s">
        <v>126</v>
      </c>
      <c r="I70" s="15" t="s">
        <v>161</v>
      </c>
      <c r="J70" s="12" t="s">
        <v>23</v>
      </c>
      <c r="K70" s="16">
        <v>802740</v>
      </c>
      <c r="L70" s="17"/>
      <c r="M70" s="17"/>
      <c r="N70" s="18"/>
      <c r="O70" s="18"/>
    </row>
    <row r="71" spans="1:15" ht="15.75">
      <c r="A71" s="12">
        <v>19</v>
      </c>
      <c r="B71" s="12">
        <v>10</v>
      </c>
      <c r="C71" s="12" t="s">
        <v>162</v>
      </c>
      <c r="D71" s="12">
        <v>64733</v>
      </c>
      <c r="E71" s="12">
        <v>122655</v>
      </c>
      <c r="F71" s="12">
        <v>1232</v>
      </c>
      <c r="G71" s="13" t="s">
        <v>106</v>
      </c>
      <c r="H71" s="15" t="s">
        <v>126</v>
      </c>
      <c r="I71" s="15" t="s">
        <v>163</v>
      </c>
      <c r="J71" s="12" t="s">
        <v>23</v>
      </c>
      <c r="K71" s="16">
        <v>317745</v>
      </c>
      <c r="L71" s="17"/>
      <c r="M71" s="17"/>
      <c r="N71" s="18"/>
      <c r="O71" s="18"/>
    </row>
    <row r="72" spans="1:15" ht="15.75">
      <c r="A72" s="12">
        <v>19</v>
      </c>
      <c r="B72" s="12">
        <v>10</v>
      </c>
      <c r="C72" s="12" t="s">
        <v>164</v>
      </c>
      <c r="D72" s="12">
        <v>64733</v>
      </c>
      <c r="E72" s="12">
        <v>122598</v>
      </c>
      <c r="F72" s="12">
        <v>1233</v>
      </c>
      <c r="G72" s="13" t="s">
        <v>106</v>
      </c>
      <c r="H72" s="15" t="s">
        <v>126</v>
      </c>
      <c r="I72" s="15" t="s">
        <v>165</v>
      </c>
      <c r="J72" s="12" t="s">
        <v>23</v>
      </c>
      <c r="K72" s="16">
        <v>247779</v>
      </c>
      <c r="L72" s="17"/>
      <c r="M72" s="17"/>
      <c r="N72" s="18"/>
      <c r="O72" s="18"/>
    </row>
    <row r="73" spans="1:15" ht="15.75">
      <c r="A73" s="12">
        <v>19</v>
      </c>
      <c r="B73" s="12">
        <v>10</v>
      </c>
      <c r="C73" s="12" t="s">
        <v>166</v>
      </c>
      <c r="D73" s="12">
        <v>64733</v>
      </c>
      <c r="E73" s="12">
        <v>122739</v>
      </c>
      <c r="F73" s="12">
        <v>1234</v>
      </c>
      <c r="G73" s="13" t="s">
        <v>106</v>
      </c>
      <c r="H73" s="15" t="s">
        <v>126</v>
      </c>
      <c r="I73" s="15" t="s">
        <v>167</v>
      </c>
      <c r="J73" s="12" t="s">
        <v>23</v>
      </c>
      <c r="K73" s="16">
        <v>296969</v>
      </c>
      <c r="L73" s="17"/>
      <c r="M73" s="17"/>
      <c r="N73" s="18"/>
      <c r="O73" s="18"/>
    </row>
    <row r="74" spans="1:15" ht="15.75">
      <c r="A74" s="12">
        <v>19</v>
      </c>
      <c r="B74" s="12">
        <v>10</v>
      </c>
      <c r="C74" s="12">
        <v>6473</v>
      </c>
      <c r="D74" s="12">
        <v>64733</v>
      </c>
      <c r="E74" s="12">
        <v>6016356</v>
      </c>
      <c r="F74" s="12">
        <v>1235</v>
      </c>
      <c r="G74" s="13" t="s">
        <v>106</v>
      </c>
      <c r="H74" s="15" t="s">
        <v>126</v>
      </c>
      <c r="I74" s="15" t="s">
        <v>168</v>
      </c>
      <c r="J74" s="12" t="s">
        <v>33</v>
      </c>
      <c r="K74" s="16">
        <v>1501990</v>
      </c>
      <c r="L74" s="17"/>
      <c r="M74" s="17"/>
      <c r="N74" s="18"/>
      <c r="O74" s="18"/>
    </row>
    <row r="75" spans="1:15" ht="15.75">
      <c r="A75" s="12">
        <v>19</v>
      </c>
      <c r="B75" s="12">
        <v>10</v>
      </c>
      <c r="C75" s="12" t="s">
        <v>169</v>
      </c>
      <c r="D75" s="12">
        <v>64733</v>
      </c>
      <c r="E75" s="12">
        <v>122747</v>
      </c>
      <c r="F75" s="12">
        <v>1236</v>
      </c>
      <c r="G75" s="13" t="s">
        <v>106</v>
      </c>
      <c r="H75" s="15" t="s">
        <v>126</v>
      </c>
      <c r="I75" s="15" t="s">
        <v>170</v>
      </c>
      <c r="J75" s="12" t="s">
        <v>23</v>
      </c>
      <c r="K75" s="16">
        <v>889620</v>
      </c>
      <c r="L75" s="17"/>
      <c r="M75" s="17"/>
      <c r="N75" s="18"/>
      <c r="O75" s="18"/>
    </row>
    <row r="76" spans="1:15" ht="15.75">
      <c r="A76" s="12">
        <v>19</v>
      </c>
      <c r="B76" s="12">
        <v>10</v>
      </c>
      <c r="C76" s="12" t="s">
        <v>171</v>
      </c>
      <c r="D76" s="12">
        <v>64733</v>
      </c>
      <c r="E76" s="12">
        <v>122754</v>
      </c>
      <c r="F76" s="12">
        <v>1237</v>
      </c>
      <c r="G76" s="13" t="s">
        <v>106</v>
      </c>
      <c r="H76" s="15" t="s">
        <v>126</v>
      </c>
      <c r="I76" s="15" t="s">
        <v>172</v>
      </c>
      <c r="J76" s="12" t="s">
        <v>23</v>
      </c>
      <c r="K76" s="16">
        <v>194275</v>
      </c>
      <c r="L76" s="17"/>
      <c r="M76" s="17"/>
      <c r="N76" s="18"/>
      <c r="O76" s="18"/>
    </row>
    <row r="77" spans="1:15" ht="15.75">
      <c r="A77" s="12">
        <v>19</v>
      </c>
      <c r="B77" s="12">
        <v>10</v>
      </c>
      <c r="C77" s="12" t="s">
        <v>173</v>
      </c>
      <c r="D77" s="12">
        <v>64733</v>
      </c>
      <c r="E77" s="12">
        <v>122762</v>
      </c>
      <c r="F77" s="12">
        <v>1239</v>
      </c>
      <c r="G77" s="13" t="s">
        <v>106</v>
      </c>
      <c r="H77" s="15" t="s">
        <v>126</v>
      </c>
      <c r="I77" s="15" t="s">
        <v>174</v>
      </c>
      <c r="J77" s="12" t="s">
        <v>23</v>
      </c>
      <c r="K77" s="16">
        <v>388005</v>
      </c>
      <c r="L77" s="17"/>
      <c r="M77" s="17"/>
      <c r="N77" s="18"/>
      <c r="O77" s="18"/>
    </row>
    <row r="78" spans="1:15" ht="15.75">
      <c r="A78" s="12">
        <v>19</v>
      </c>
      <c r="B78" s="12">
        <v>10</v>
      </c>
      <c r="C78" s="12" t="s">
        <v>175</v>
      </c>
      <c r="D78" s="12">
        <v>64733</v>
      </c>
      <c r="E78" s="12">
        <v>122606</v>
      </c>
      <c r="F78" s="12">
        <v>1241</v>
      </c>
      <c r="G78" s="13" t="s">
        <v>106</v>
      </c>
      <c r="H78" s="15" t="s">
        <v>126</v>
      </c>
      <c r="I78" s="15" t="s">
        <v>176</v>
      </c>
      <c r="J78" s="12" t="s">
        <v>23</v>
      </c>
      <c r="K78" s="16">
        <v>247779</v>
      </c>
      <c r="L78" s="17"/>
      <c r="M78" s="17"/>
      <c r="N78" s="18"/>
      <c r="O78" s="18"/>
    </row>
    <row r="79" spans="1:15" ht="15.75">
      <c r="A79" s="12">
        <v>19</v>
      </c>
      <c r="B79" s="12">
        <v>10</v>
      </c>
      <c r="C79" s="12" t="s">
        <v>177</v>
      </c>
      <c r="D79" s="19">
        <v>64733</v>
      </c>
      <c r="E79" s="12"/>
      <c r="F79" s="12"/>
      <c r="G79" s="13"/>
      <c r="H79" s="15"/>
      <c r="I79" s="20" t="s">
        <v>126</v>
      </c>
      <c r="J79" s="12"/>
      <c r="K79" s="16"/>
      <c r="L79" s="17">
        <v>2490005</v>
      </c>
      <c r="M79" s="17"/>
      <c r="N79" s="41"/>
      <c r="O79" s="41"/>
    </row>
    <row r="80" spans="1:15" ht="15.75">
      <c r="A80" s="12">
        <v>19</v>
      </c>
      <c r="B80" s="12">
        <v>10</v>
      </c>
      <c r="C80" s="12" t="s">
        <v>178</v>
      </c>
      <c r="D80" s="12">
        <v>65136</v>
      </c>
      <c r="E80" s="12">
        <v>121731</v>
      </c>
      <c r="F80" s="12">
        <v>1199</v>
      </c>
      <c r="G80" s="13" t="s">
        <v>106</v>
      </c>
      <c r="H80" s="15" t="s">
        <v>179</v>
      </c>
      <c r="I80" s="15" t="s">
        <v>180</v>
      </c>
      <c r="J80" s="12" t="s">
        <v>23</v>
      </c>
      <c r="K80" s="16">
        <v>333822</v>
      </c>
      <c r="L80" s="17"/>
      <c r="M80" s="17"/>
      <c r="N80" s="18"/>
      <c r="O80" s="18"/>
    </row>
    <row r="81" spans="1:15" ht="16.5" thickBot="1">
      <c r="A81" s="22">
        <v>19</v>
      </c>
      <c r="B81" s="22">
        <v>10</v>
      </c>
      <c r="C81" s="22" t="s">
        <v>181</v>
      </c>
      <c r="D81" s="23">
        <v>65136</v>
      </c>
      <c r="E81" s="22"/>
      <c r="F81" s="22"/>
      <c r="G81" s="24"/>
      <c r="H81" s="25"/>
      <c r="I81" s="26" t="s">
        <v>179</v>
      </c>
      <c r="J81" s="22"/>
      <c r="K81" s="27"/>
      <c r="L81" s="28">
        <v>53892</v>
      </c>
      <c r="M81" s="28"/>
      <c r="N81" s="29" t="str">
        <f>+G50</f>
        <v>Los Angeles County</v>
      </c>
      <c r="O81" s="29">
        <f>SUM(K45:M81)</f>
        <v>18074073</v>
      </c>
    </row>
    <row r="82" spans="1:15" ht="15.75">
      <c r="A82" s="31">
        <v>31</v>
      </c>
      <c r="B82" s="31">
        <v>10</v>
      </c>
      <c r="C82" s="31">
        <v>6685</v>
      </c>
      <c r="D82" s="31">
        <v>66852</v>
      </c>
      <c r="E82" s="31">
        <v>121608</v>
      </c>
      <c r="F82" s="31">
        <v>1179</v>
      </c>
      <c r="G82" s="32" t="s">
        <v>182</v>
      </c>
      <c r="H82" s="33" t="s">
        <v>183</v>
      </c>
      <c r="I82" s="33" t="s">
        <v>184</v>
      </c>
      <c r="J82" s="31" t="s">
        <v>33</v>
      </c>
      <c r="K82" s="34">
        <v>141738</v>
      </c>
      <c r="L82" s="35"/>
      <c r="M82" s="35"/>
      <c r="N82" s="36"/>
      <c r="O82" s="36"/>
    </row>
    <row r="83" spans="1:15" ht="15.75">
      <c r="A83" s="12">
        <v>31</v>
      </c>
      <c r="B83" s="12">
        <v>10</v>
      </c>
      <c r="C83" s="12" t="s">
        <v>185</v>
      </c>
      <c r="D83" s="19">
        <v>66852</v>
      </c>
      <c r="E83" s="12"/>
      <c r="F83" s="12"/>
      <c r="G83" s="13"/>
      <c r="H83" s="15"/>
      <c r="I83" s="20" t="s">
        <v>183</v>
      </c>
      <c r="J83" s="12"/>
      <c r="K83" s="16"/>
      <c r="L83" s="17">
        <v>47616</v>
      </c>
      <c r="M83" s="17"/>
      <c r="N83" s="18"/>
      <c r="O83" s="18"/>
    </row>
    <row r="84" spans="1:15" ht="15.75">
      <c r="A84" s="12">
        <v>31</v>
      </c>
      <c r="B84" s="12">
        <v>10</v>
      </c>
      <c r="C84" s="12" t="s">
        <v>186</v>
      </c>
      <c r="D84" s="12">
        <v>66944</v>
      </c>
      <c r="E84" s="12">
        <v>121624</v>
      </c>
      <c r="F84" s="12">
        <v>1180</v>
      </c>
      <c r="G84" s="13" t="s">
        <v>182</v>
      </c>
      <c r="H84" s="15" t="s">
        <v>187</v>
      </c>
      <c r="I84" s="15" t="s">
        <v>188</v>
      </c>
      <c r="J84" s="12" t="s">
        <v>23</v>
      </c>
      <c r="K84" s="16">
        <v>0</v>
      </c>
      <c r="L84" s="17"/>
      <c r="M84" s="17"/>
      <c r="N84" s="18"/>
      <c r="O84" s="18"/>
    </row>
    <row r="85" spans="1:15" ht="15.75">
      <c r="A85" s="12">
        <v>31</v>
      </c>
      <c r="B85" s="12">
        <v>10</v>
      </c>
      <c r="C85" s="12" t="s">
        <v>189</v>
      </c>
      <c r="D85" s="19">
        <v>66944</v>
      </c>
      <c r="E85" s="12"/>
      <c r="F85" s="12"/>
      <c r="G85" s="13"/>
      <c r="H85" s="15"/>
      <c r="I85" s="20" t="s">
        <v>187</v>
      </c>
      <c r="J85" s="12"/>
      <c r="K85" s="16"/>
      <c r="L85" s="17">
        <v>105456</v>
      </c>
      <c r="M85" s="17"/>
      <c r="N85" s="18"/>
      <c r="O85" s="18"/>
    </row>
    <row r="86" spans="1:15" ht="15.75">
      <c r="A86" s="12">
        <v>31</v>
      </c>
      <c r="B86" s="12">
        <v>10</v>
      </c>
      <c r="C86" s="12">
        <v>6688</v>
      </c>
      <c r="D86" s="12">
        <v>66886</v>
      </c>
      <c r="E86" s="12">
        <v>122531</v>
      </c>
      <c r="F86" s="12">
        <v>1219</v>
      </c>
      <c r="G86" s="13" t="s">
        <v>182</v>
      </c>
      <c r="H86" s="15" t="s">
        <v>190</v>
      </c>
      <c r="I86" s="15" t="s">
        <v>191</v>
      </c>
      <c r="J86" s="12" t="s">
        <v>33</v>
      </c>
      <c r="K86" s="16">
        <v>259199</v>
      </c>
      <c r="L86" s="17"/>
      <c r="M86" s="17"/>
      <c r="N86" s="18"/>
      <c r="O86" s="18"/>
    </row>
    <row r="87" spans="1:15" ht="15.75">
      <c r="A87" s="12">
        <v>31</v>
      </c>
      <c r="B87" s="12">
        <v>10</v>
      </c>
      <c r="C87" s="12">
        <v>6688</v>
      </c>
      <c r="D87" s="12">
        <v>66886</v>
      </c>
      <c r="E87" s="12">
        <v>122648</v>
      </c>
      <c r="F87" s="12">
        <v>1223</v>
      </c>
      <c r="G87" s="13" t="s">
        <v>182</v>
      </c>
      <c r="H87" s="15" t="s">
        <v>190</v>
      </c>
      <c r="I87" s="15" t="s">
        <v>192</v>
      </c>
      <c r="J87" s="12" t="s">
        <v>33</v>
      </c>
      <c r="K87" s="16">
        <v>28701</v>
      </c>
      <c r="L87" s="17"/>
      <c r="M87" s="17"/>
      <c r="N87" s="18"/>
      <c r="O87" s="18"/>
    </row>
    <row r="88" spans="1:15" ht="15.75">
      <c r="A88" s="12">
        <v>31</v>
      </c>
      <c r="B88" s="12">
        <v>10</v>
      </c>
      <c r="C88" s="12" t="s">
        <v>193</v>
      </c>
      <c r="D88" s="19">
        <v>66886</v>
      </c>
      <c r="E88" s="12"/>
      <c r="F88" s="12"/>
      <c r="G88" s="13"/>
      <c r="H88" s="15"/>
      <c r="I88" s="20" t="s">
        <v>190</v>
      </c>
      <c r="J88" s="12"/>
      <c r="K88" s="16"/>
      <c r="L88" s="17">
        <v>494116</v>
      </c>
      <c r="M88" s="17"/>
      <c r="N88" s="18"/>
      <c r="O88" s="18"/>
    </row>
    <row r="89" spans="1:15" ht="15.75">
      <c r="A89" s="12">
        <v>31</v>
      </c>
      <c r="B89" s="12">
        <v>10</v>
      </c>
      <c r="C89" s="12">
        <v>6678</v>
      </c>
      <c r="D89" s="12">
        <v>66787</v>
      </c>
      <c r="E89" s="12">
        <v>6031033</v>
      </c>
      <c r="F89" s="12">
        <v>1226</v>
      </c>
      <c r="G89" s="13" t="s">
        <v>182</v>
      </c>
      <c r="H89" s="15" t="s">
        <v>194</v>
      </c>
      <c r="I89" s="15" t="s">
        <v>195</v>
      </c>
      <c r="J89" s="12" t="s">
        <v>33</v>
      </c>
      <c r="K89" s="16">
        <v>586460</v>
      </c>
      <c r="L89" s="17"/>
      <c r="M89" s="17"/>
      <c r="N89" s="18"/>
      <c r="O89" s="18"/>
    </row>
    <row r="90" spans="1:15" ht="16.5" thickBot="1">
      <c r="A90" s="22">
        <v>31</v>
      </c>
      <c r="B90" s="22">
        <v>10</v>
      </c>
      <c r="C90" s="22" t="s">
        <v>196</v>
      </c>
      <c r="D90" s="23">
        <v>66787</v>
      </c>
      <c r="E90" s="22"/>
      <c r="F90" s="22"/>
      <c r="G90" s="24"/>
      <c r="H90" s="25"/>
      <c r="I90" s="26" t="s">
        <v>194</v>
      </c>
      <c r="J90" s="22"/>
      <c r="K90" s="27"/>
      <c r="L90" s="28">
        <v>773613</v>
      </c>
      <c r="M90" s="28"/>
      <c r="N90" s="29" t="str">
        <f>+G82</f>
        <v>Placer County</v>
      </c>
      <c r="O90" s="29">
        <f>SUM(K82:M90)</f>
        <v>2436899</v>
      </c>
    </row>
    <row r="91" spans="1:15" ht="15.75">
      <c r="A91" s="31">
        <v>33</v>
      </c>
      <c r="B91" s="31">
        <v>10</v>
      </c>
      <c r="C91" s="31">
        <v>6708</v>
      </c>
      <c r="D91" s="31">
        <v>67082</v>
      </c>
      <c r="E91" s="31">
        <v>120675</v>
      </c>
      <c r="F91" s="31">
        <v>1144</v>
      </c>
      <c r="G91" s="32" t="s">
        <v>197</v>
      </c>
      <c r="H91" s="33" t="s">
        <v>198</v>
      </c>
      <c r="I91" s="33" t="s">
        <v>199</v>
      </c>
      <c r="J91" s="31" t="s">
        <v>33</v>
      </c>
      <c r="K91" s="34">
        <v>496634</v>
      </c>
      <c r="L91" s="35"/>
      <c r="M91" s="35"/>
      <c r="N91" s="36"/>
      <c r="O91" s="36"/>
    </row>
    <row r="92" spans="1:15" ht="15.75">
      <c r="A92" s="12">
        <v>33</v>
      </c>
      <c r="B92" s="12">
        <v>10</v>
      </c>
      <c r="C92" s="12" t="s">
        <v>200</v>
      </c>
      <c r="D92" s="19">
        <v>67082</v>
      </c>
      <c r="E92" s="12"/>
      <c r="F92" s="12"/>
      <c r="G92" s="13"/>
      <c r="H92" s="15"/>
      <c r="I92" s="20" t="s">
        <v>198</v>
      </c>
      <c r="J92" s="12"/>
      <c r="K92" s="16"/>
      <c r="L92" s="17">
        <v>78808</v>
      </c>
      <c r="M92" s="17"/>
      <c r="N92" s="18"/>
      <c r="O92" s="18"/>
    </row>
    <row r="93" spans="1:15" ht="15.75">
      <c r="A93" s="12">
        <v>33</v>
      </c>
      <c r="B93" s="12">
        <v>10</v>
      </c>
      <c r="C93" s="12" t="s">
        <v>201</v>
      </c>
      <c r="D93" s="12">
        <v>75192</v>
      </c>
      <c r="E93" s="12">
        <v>121251</v>
      </c>
      <c r="F93" s="12">
        <v>1158</v>
      </c>
      <c r="G93" s="13" t="s">
        <v>197</v>
      </c>
      <c r="H93" s="15" t="s">
        <v>202</v>
      </c>
      <c r="I93" s="15" t="s">
        <v>203</v>
      </c>
      <c r="J93" s="12" t="s">
        <v>23</v>
      </c>
      <c r="K93" s="16">
        <v>80113</v>
      </c>
      <c r="L93" s="17"/>
      <c r="M93" s="17"/>
      <c r="N93" s="18"/>
      <c r="O93" s="18"/>
    </row>
    <row r="94" spans="1:15" ht="15.75">
      <c r="A94" s="12">
        <v>33</v>
      </c>
      <c r="B94" s="12">
        <v>10</v>
      </c>
      <c r="C94" s="12" t="s">
        <v>204</v>
      </c>
      <c r="D94" s="19">
        <v>75192</v>
      </c>
      <c r="E94" s="12"/>
      <c r="F94" s="12"/>
      <c r="G94" s="13"/>
      <c r="H94" s="15"/>
      <c r="I94" s="20" t="s">
        <v>202</v>
      </c>
      <c r="J94" s="12"/>
      <c r="K94" s="16"/>
      <c r="L94" s="17">
        <v>22301</v>
      </c>
      <c r="M94" s="17"/>
      <c r="N94" s="18"/>
      <c r="O94" s="18"/>
    </row>
    <row r="95" spans="1:15" ht="15.75">
      <c r="A95" s="12">
        <v>33</v>
      </c>
      <c r="B95" s="12">
        <v>10</v>
      </c>
      <c r="C95" s="12" t="s">
        <v>205</v>
      </c>
      <c r="D95" s="12">
        <v>67173</v>
      </c>
      <c r="E95" s="12">
        <v>6032411</v>
      </c>
      <c r="F95" s="12">
        <v>1173</v>
      </c>
      <c r="G95" s="13" t="s">
        <v>197</v>
      </c>
      <c r="H95" s="15" t="s">
        <v>206</v>
      </c>
      <c r="I95" s="15" t="s">
        <v>207</v>
      </c>
      <c r="J95" s="12" t="s">
        <v>23</v>
      </c>
      <c r="K95" s="16">
        <v>1292521</v>
      </c>
      <c r="L95" s="17"/>
      <c r="M95" s="17"/>
      <c r="N95" s="18"/>
      <c r="O95" s="18"/>
    </row>
    <row r="96" spans="1:15" ht="15.75">
      <c r="A96" s="12">
        <v>33</v>
      </c>
      <c r="B96" s="12">
        <v>10</v>
      </c>
      <c r="C96" s="12" t="s">
        <v>208</v>
      </c>
      <c r="D96" s="19">
        <v>67173</v>
      </c>
      <c r="E96" s="12"/>
      <c r="F96" s="12"/>
      <c r="G96" s="13"/>
      <c r="H96" s="15"/>
      <c r="I96" s="20" t="s">
        <v>206</v>
      </c>
      <c r="J96" s="12"/>
      <c r="K96" s="16"/>
      <c r="L96" s="17">
        <v>286801</v>
      </c>
      <c r="M96" s="17"/>
      <c r="N96" s="18"/>
      <c r="O96" s="18"/>
    </row>
    <row r="97" spans="1:15" ht="15.75">
      <c r="A97" s="12">
        <v>33</v>
      </c>
      <c r="B97" s="12">
        <v>10</v>
      </c>
      <c r="C97" s="12" t="s">
        <v>209</v>
      </c>
      <c r="D97" s="12">
        <v>73676</v>
      </c>
      <c r="E97" s="12">
        <v>121673</v>
      </c>
      <c r="F97" s="12">
        <v>1188</v>
      </c>
      <c r="G97" s="13" t="s">
        <v>197</v>
      </c>
      <c r="H97" s="15" t="s">
        <v>210</v>
      </c>
      <c r="I97" s="15" t="s">
        <v>211</v>
      </c>
      <c r="J97" s="12" t="s">
        <v>23</v>
      </c>
      <c r="K97" s="16">
        <v>182742</v>
      </c>
      <c r="L97" s="17"/>
      <c r="M97" s="17"/>
      <c r="N97" s="18"/>
      <c r="O97" s="18"/>
    </row>
    <row r="98" spans="1:15" ht="16.5" thickBot="1">
      <c r="A98" s="22">
        <v>33</v>
      </c>
      <c r="B98" s="22">
        <v>10</v>
      </c>
      <c r="C98" s="22" t="s">
        <v>212</v>
      </c>
      <c r="D98" s="23">
        <v>73676</v>
      </c>
      <c r="E98" s="22"/>
      <c r="F98" s="22"/>
      <c r="G98" s="24"/>
      <c r="H98" s="25"/>
      <c r="I98" s="26" t="s">
        <v>210</v>
      </c>
      <c r="J98" s="22"/>
      <c r="K98" s="27"/>
      <c r="L98" s="28">
        <v>18937</v>
      </c>
      <c r="M98" s="28"/>
      <c r="N98" s="29" t="str">
        <f>+G91</f>
        <v>Riverside County</v>
      </c>
      <c r="O98" s="29">
        <f>SUM(K91:M98)</f>
        <v>2458857</v>
      </c>
    </row>
    <row r="99" spans="1:15" ht="15.75">
      <c r="A99" s="31">
        <v>34</v>
      </c>
      <c r="B99" s="31">
        <v>10</v>
      </c>
      <c r="C99" s="31" t="s">
        <v>213</v>
      </c>
      <c r="D99" s="31">
        <v>67439</v>
      </c>
      <c r="E99" s="31">
        <v>121665</v>
      </c>
      <c r="F99" s="31">
        <v>1186</v>
      </c>
      <c r="G99" s="32" t="s">
        <v>214</v>
      </c>
      <c r="H99" s="33" t="s">
        <v>215</v>
      </c>
      <c r="I99" s="33" t="s">
        <v>216</v>
      </c>
      <c r="J99" s="31" t="s">
        <v>23</v>
      </c>
      <c r="K99" s="34">
        <v>466473</v>
      </c>
      <c r="L99" s="35"/>
      <c r="M99" s="35"/>
      <c r="N99" s="36"/>
      <c r="O99" s="36"/>
    </row>
    <row r="100" spans="1:15" ht="16.5" thickBot="1">
      <c r="A100" s="22">
        <v>34</v>
      </c>
      <c r="B100" s="22">
        <v>10</v>
      </c>
      <c r="C100" s="22" t="s">
        <v>217</v>
      </c>
      <c r="D100" s="23">
        <v>67439</v>
      </c>
      <c r="E100" s="22"/>
      <c r="F100" s="22"/>
      <c r="G100" s="24"/>
      <c r="H100" s="25"/>
      <c r="I100" s="26" t="s">
        <v>215</v>
      </c>
      <c r="J100" s="22"/>
      <c r="K100" s="27"/>
      <c r="L100" s="28">
        <v>107761</v>
      </c>
      <c r="M100" s="28"/>
      <c r="N100" s="29" t="str">
        <f>+G99</f>
        <v>Sacramento County</v>
      </c>
      <c r="O100" s="29">
        <f>SUM(K99:M100)</f>
        <v>574234</v>
      </c>
    </row>
    <row r="101" spans="1:15" ht="15.75">
      <c r="A101" s="31">
        <v>36</v>
      </c>
      <c r="B101" s="31">
        <v>10</v>
      </c>
      <c r="C101" s="31" t="s">
        <v>218</v>
      </c>
      <c r="D101" s="31">
        <v>67876</v>
      </c>
      <c r="E101" s="31">
        <v>120691</v>
      </c>
      <c r="F101" s="31">
        <v>1134</v>
      </c>
      <c r="G101" s="32" t="s">
        <v>219</v>
      </c>
      <c r="H101" s="33" t="s">
        <v>220</v>
      </c>
      <c r="I101" s="33" t="s">
        <v>221</v>
      </c>
      <c r="J101" s="31" t="s">
        <v>23</v>
      </c>
      <c r="K101" s="34">
        <v>251690</v>
      </c>
      <c r="L101" s="35"/>
      <c r="M101" s="35"/>
      <c r="N101" s="36"/>
      <c r="O101" s="36"/>
    </row>
    <row r="102" spans="1:15" ht="15.75">
      <c r="A102" s="12">
        <v>36</v>
      </c>
      <c r="B102" s="12">
        <v>10</v>
      </c>
      <c r="C102" s="12" t="s">
        <v>222</v>
      </c>
      <c r="D102" s="12">
        <v>67876</v>
      </c>
      <c r="E102" s="12">
        <v>121343</v>
      </c>
      <c r="F102" s="12">
        <v>1153</v>
      </c>
      <c r="G102" s="13" t="s">
        <v>219</v>
      </c>
      <c r="H102" s="15" t="s">
        <v>220</v>
      </c>
      <c r="I102" s="15" t="s">
        <v>223</v>
      </c>
      <c r="J102" s="12" t="s">
        <v>23</v>
      </c>
      <c r="K102" s="16">
        <v>247509</v>
      </c>
      <c r="L102" s="17"/>
      <c r="M102" s="17"/>
      <c r="N102" s="18"/>
      <c r="O102" s="18"/>
    </row>
    <row r="103" spans="1:15" ht="15.75">
      <c r="A103" s="12">
        <v>36</v>
      </c>
      <c r="B103" s="12">
        <v>10</v>
      </c>
      <c r="C103" s="12" t="s">
        <v>224</v>
      </c>
      <c r="D103" s="12">
        <v>67876</v>
      </c>
      <c r="E103" s="12">
        <v>122317</v>
      </c>
      <c r="F103" s="12">
        <v>1155</v>
      </c>
      <c r="G103" s="13" t="s">
        <v>219</v>
      </c>
      <c r="H103" s="15" t="s">
        <v>220</v>
      </c>
      <c r="I103" s="15" t="s">
        <v>225</v>
      </c>
      <c r="J103" s="12" t="s">
        <v>23</v>
      </c>
      <c r="K103" s="16">
        <v>483740</v>
      </c>
      <c r="L103" s="17"/>
      <c r="M103" s="17"/>
      <c r="N103" s="18"/>
      <c r="O103" s="18"/>
    </row>
    <row r="104" spans="1:15" ht="15.75">
      <c r="A104" s="12">
        <v>36</v>
      </c>
      <c r="B104" s="12">
        <v>10</v>
      </c>
      <c r="C104" s="12" t="s">
        <v>226</v>
      </c>
      <c r="D104" s="12">
        <v>67876</v>
      </c>
      <c r="E104" s="12">
        <v>122572</v>
      </c>
      <c r="F104" s="12">
        <v>1222</v>
      </c>
      <c r="G104" s="13" t="s">
        <v>219</v>
      </c>
      <c r="H104" s="15" t="s">
        <v>220</v>
      </c>
      <c r="I104" s="15" t="s">
        <v>227</v>
      </c>
      <c r="J104" s="12" t="s">
        <v>23</v>
      </c>
      <c r="K104" s="16">
        <v>487247</v>
      </c>
      <c r="L104" s="17"/>
      <c r="M104" s="17"/>
      <c r="N104" s="18"/>
      <c r="O104" s="18"/>
    </row>
    <row r="105" spans="1:15" ht="15.75">
      <c r="A105" s="12">
        <v>36</v>
      </c>
      <c r="B105" s="12">
        <v>10</v>
      </c>
      <c r="C105" s="12" t="s">
        <v>228</v>
      </c>
      <c r="D105" s="19">
        <v>67876</v>
      </c>
      <c r="E105" s="12"/>
      <c r="F105" s="12"/>
      <c r="G105" s="13"/>
      <c r="H105" s="15"/>
      <c r="I105" s="20" t="s">
        <v>220</v>
      </c>
      <c r="J105" s="12"/>
      <c r="K105" s="16"/>
      <c r="L105" s="17">
        <v>57798</v>
      </c>
      <c r="M105" s="17"/>
      <c r="N105" s="18"/>
      <c r="O105" s="18"/>
    </row>
    <row r="106" spans="1:15" ht="15.75">
      <c r="A106" s="12">
        <v>36</v>
      </c>
      <c r="B106" s="12">
        <v>10</v>
      </c>
      <c r="C106" s="12" t="s">
        <v>229</v>
      </c>
      <c r="D106" s="12">
        <v>67678</v>
      </c>
      <c r="E106" s="12">
        <v>121590</v>
      </c>
      <c r="F106" s="12">
        <v>1178</v>
      </c>
      <c r="G106" s="13" t="s">
        <v>219</v>
      </c>
      <c r="H106" s="15" t="s">
        <v>230</v>
      </c>
      <c r="I106" s="15" t="s">
        <v>231</v>
      </c>
      <c r="J106" s="12" t="s">
        <v>23</v>
      </c>
      <c r="K106" s="16">
        <v>1723931</v>
      </c>
      <c r="L106" s="17"/>
      <c r="M106" s="17"/>
      <c r="N106" s="18"/>
      <c r="O106" s="18"/>
    </row>
    <row r="107" spans="1:15" ht="16.5" thickBot="1">
      <c r="A107" s="22">
        <v>36</v>
      </c>
      <c r="B107" s="22">
        <v>10</v>
      </c>
      <c r="C107" s="22" t="s">
        <v>232</v>
      </c>
      <c r="D107" s="23">
        <v>67678</v>
      </c>
      <c r="E107" s="22"/>
      <c r="F107" s="22"/>
      <c r="G107" s="24"/>
      <c r="H107" s="25"/>
      <c r="I107" s="26" t="s">
        <v>230</v>
      </c>
      <c r="J107" s="22"/>
      <c r="K107" s="27"/>
      <c r="L107" s="28">
        <v>274263</v>
      </c>
      <c r="M107" s="28"/>
      <c r="N107" s="29" t="str">
        <f>+G101</f>
        <v>San Bernardino County</v>
      </c>
      <c r="O107" s="29">
        <f>SUM(K101:M107)</f>
        <v>3526178</v>
      </c>
    </row>
    <row r="108" spans="1:15" ht="15.75">
      <c r="A108" s="31">
        <v>37</v>
      </c>
      <c r="B108" s="31">
        <v>10</v>
      </c>
      <c r="C108" s="31" t="s">
        <v>233</v>
      </c>
      <c r="D108" s="31">
        <v>68189</v>
      </c>
      <c r="E108" s="31">
        <v>121061</v>
      </c>
      <c r="F108" s="31">
        <v>1154</v>
      </c>
      <c r="G108" s="32" t="s">
        <v>234</v>
      </c>
      <c r="H108" s="33" t="s">
        <v>235</v>
      </c>
      <c r="I108" s="33" t="s">
        <v>236</v>
      </c>
      <c r="J108" s="31" t="s">
        <v>23</v>
      </c>
      <c r="K108" s="34">
        <v>113519</v>
      </c>
      <c r="L108" s="35"/>
      <c r="M108" s="35"/>
      <c r="N108" s="36"/>
      <c r="O108" s="36"/>
    </row>
    <row r="109" spans="1:15" ht="15.75">
      <c r="A109" s="12">
        <v>37</v>
      </c>
      <c r="B109" s="12">
        <v>10</v>
      </c>
      <c r="C109" s="12" t="s">
        <v>237</v>
      </c>
      <c r="D109" s="19">
        <v>68189</v>
      </c>
      <c r="E109" s="12"/>
      <c r="F109" s="12"/>
      <c r="G109" s="13"/>
      <c r="H109" s="15"/>
      <c r="I109" s="20" t="s">
        <v>235</v>
      </c>
      <c r="J109" s="12"/>
      <c r="K109" s="16"/>
      <c r="L109" s="17">
        <v>24492</v>
      </c>
      <c r="M109" s="17"/>
      <c r="N109" s="18"/>
      <c r="O109" s="18"/>
    </row>
    <row r="110" spans="1:15" ht="15.75">
      <c r="A110" s="12">
        <v>37</v>
      </c>
      <c r="B110" s="12">
        <v>10</v>
      </c>
      <c r="C110" s="12" t="s">
        <v>238</v>
      </c>
      <c r="D110" s="12">
        <v>68213</v>
      </c>
      <c r="E110" s="12">
        <v>121582</v>
      </c>
      <c r="F110" s="12">
        <v>1177</v>
      </c>
      <c r="G110" s="13" t="s">
        <v>234</v>
      </c>
      <c r="H110" s="15" t="s">
        <v>239</v>
      </c>
      <c r="I110" s="15" t="s">
        <v>240</v>
      </c>
      <c r="J110" s="12" t="s">
        <v>23</v>
      </c>
      <c r="K110" s="16">
        <v>303912</v>
      </c>
      <c r="L110" s="17"/>
      <c r="M110" s="17"/>
      <c r="N110" s="18"/>
      <c r="O110" s="18"/>
    </row>
    <row r="111" spans="1:15" ht="15.75">
      <c r="A111" s="12">
        <v>37</v>
      </c>
      <c r="B111" s="12">
        <v>10</v>
      </c>
      <c r="C111" s="12" t="s">
        <v>241</v>
      </c>
      <c r="D111" s="19">
        <v>68213</v>
      </c>
      <c r="E111" s="12"/>
      <c r="F111" s="12"/>
      <c r="G111" s="13"/>
      <c r="H111" s="15"/>
      <c r="I111" s="20" t="s">
        <v>239</v>
      </c>
      <c r="J111" s="12"/>
      <c r="K111" s="16"/>
      <c r="L111" s="17">
        <v>125200</v>
      </c>
      <c r="M111" s="17"/>
      <c r="N111" s="18"/>
      <c r="O111" s="18"/>
    </row>
    <row r="112" spans="1:15" ht="15.75">
      <c r="A112" s="12">
        <v>37</v>
      </c>
      <c r="B112" s="12">
        <v>10</v>
      </c>
      <c r="C112" s="12" t="s">
        <v>242</v>
      </c>
      <c r="D112" s="12">
        <v>68338</v>
      </c>
      <c r="E112" s="12">
        <v>120196</v>
      </c>
      <c r="F112" s="12">
        <v>1117</v>
      </c>
      <c r="G112" s="13" t="s">
        <v>234</v>
      </c>
      <c r="H112" s="15" t="s">
        <v>243</v>
      </c>
      <c r="I112" s="15" t="s">
        <v>244</v>
      </c>
      <c r="J112" s="12" t="s">
        <v>23</v>
      </c>
      <c r="K112" s="16">
        <v>69682</v>
      </c>
      <c r="L112" s="17"/>
      <c r="M112" s="17"/>
      <c r="N112" s="18"/>
      <c r="O112" s="18"/>
    </row>
    <row r="113" spans="1:15" ht="15.75">
      <c r="A113" s="12">
        <v>37</v>
      </c>
      <c r="B113" s="12">
        <v>10</v>
      </c>
      <c r="C113" s="12" t="s">
        <v>245</v>
      </c>
      <c r="D113" s="12">
        <v>68338</v>
      </c>
      <c r="E113" s="12">
        <v>120709</v>
      </c>
      <c r="F113" s="12">
        <v>1108</v>
      </c>
      <c r="G113" s="13" t="s">
        <v>234</v>
      </c>
      <c r="H113" s="15" t="s">
        <v>243</v>
      </c>
      <c r="I113" s="15" t="s">
        <v>246</v>
      </c>
      <c r="J113" s="12" t="s">
        <v>23</v>
      </c>
      <c r="K113" s="16">
        <v>137237</v>
      </c>
      <c r="L113" s="17"/>
      <c r="M113" s="17"/>
      <c r="N113" s="18"/>
      <c r="O113" s="18"/>
    </row>
    <row r="114" spans="1:15" ht="15.75">
      <c r="A114" s="12">
        <v>37</v>
      </c>
      <c r="B114" s="12">
        <v>10</v>
      </c>
      <c r="C114" s="12" t="s">
        <v>247</v>
      </c>
      <c r="D114" s="12">
        <v>68338</v>
      </c>
      <c r="E114" s="12">
        <v>121178</v>
      </c>
      <c r="F114" s="12">
        <v>1136</v>
      </c>
      <c r="G114" s="13" t="s">
        <v>234</v>
      </c>
      <c r="H114" s="15" t="s">
        <v>243</v>
      </c>
      <c r="I114" s="15" t="s">
        <v>248</v>
      </c>
      <c r="J114" s="12" t="s">
        <v>23</v>
      </c>
      <c r="K114" s="16">
        <v>145636</v>
      </c>
      <c r="L114" s="17"/>
      <c r="M114" s="17"/>
      <c r="N114" s="18"/>
      <c r="O114" s="18"/>
    </row>
    <row r="115" spans="1:15" ht="15.75">
      <c r="A115" s="12">
        <v>37</v>
      </c>
      <c r="B115" s="12">
        <v>10</v>
      </c>
      <c r="C115" s="12" t="s">
        <v>249</v>
      </c>
      <c r="D115" s="12">
        <v>68338</v>
      </c>
      <c r="E115" s="12">
        <v>121681</v>
      </c>
      <c r="F115" s="12">
        <v>1190</v>
      </c>
      <c r="G115" s="13" t="s">
        <v>234</v>
      </c>
      <c r="H115" s="15" t="s">
        <v>243</v>
      </c>
      <c r="I115" s="15" t="s">
        <v>250</v>
      </c>
      <c r="J115" s="12" t="s">
        <v>23</v>
      </c>
      <c r="K115" s="16">
        <v>142708</v>
      </c>
      <c r="L115" s="17"/>
      <c r="M115" s="17"/>
      <c r="N115" s="18"/>
      <c r="O115" s="18"/>
    </row>
    <row r="116" spans="1:15" ht="15.75">
      <c r="A116" s="12">
        <v>37</v>
      </c>
      <c r="B116" s="12">
        <v>10</v>
      </c>
      <c r="C116" s="12" t="s">
        <v>251</v>
      </c>
      <c r="D116" s="12">
        <v>68338</v>
      </c>
      <c r="E116" s="12">
        <v>122788</v>
      </c>
      <c r="F116" s="12">
        <v>1253</v>
      </c>
      <c r="G116" s="13" t="s">
        <v>234</v>
      </c>
      <c r="H116" s="15" t="s">
        <v>243</v>
      </c>
      <c r="I116" s="15" t="s">
        <v>252</v>
      </c>
      <c r="J116" s="12" t="s">
        <v>23</v>
      </c>
      <c r="K116" s="16">
        <v>167238</v>
      </c>
      <c r="L116" s="17"/>
      <c r="M116" s="17"/>
      <c r="N116" s="18"/>
      <c r="O116" s="18"/>
    </row>
    <row r="117" spans="1:15" ht="15.75">
      <c r="A117" s="12">
        <v>37</v>
      </c>
      <c r="B117" s="12">
        <v>10</v>
      </c>
      <c r="C117" s="12" t="s">
        <v>253</v>
      </c>
      <c r="D117" s="19">
        <v>68338</v>
      </c>
      <c r="E117" s="12"/>
      <c r="F117" s="12"/>
      <c r="G117" s="13"/>
      <c r="H117" s="15"/>
      <c r="I117" s="20" t="s">
        <v>243</v>
      </c>
      <c r="J117" s="12"/>
      <c r="K117" s="16"/>
      <c r="L117" s="17">
        <v>605866</v>
      </c>
      <c r="M117" s="17"/>
      <c r="N117" s="18"/>
      <c r="O117" s="18"/>
    </row>
    <row r="118" spans="1:15" ht="15.75">
      <c r="A118" s="12">
        <v>37</v>
      </c>
      <c r="B118" s="12">
        <v>10</v>
      </c>
      <c r="C118" s="12" t="s">
        <v>254</v>
      </c>
      <c r="D118" s="12">
        <v>68395</v>
      </c>
      <c r="E118" s="12">
        <v>6040513</v>
      </c>
      <c r="F118" s="12">
        <v>1252</v>
      </c>
      <c r="G118" s="13" t="s">
        <v>234</v>
      </c>
      <c r="H118" s="15" t="s">
        <v>255</v>
      </c>
      <c r="I118" s="15" t="s">
        <v>256</v>
      </c>
      <c r="J118" s="12" t="s">
        <v>23</v>
      </c>
      <c r="K118" s="16">
        <v>1443746</v>
      </c>
      <c r="L118" s="17"/>
      <c r="M118" s="17"/>
      <c r="N118" s="18"/>
      <c r="O118" s="18"/>
    </row>
    <row r="119" spans="1:15" ht="15.75">
      <c r="A119" s="12">
        <v>37</v>
      </c>
      <c r="B119" s="12">
        <v>10</v>
      </c>
      <c r="C119" s="12" t="s">
        <v>257</v>
      </c>
      <c r="D119" s="19">
        <v>68395</v>
      </c>
      <c r="E119" s="12"/>
      <c r="F119" s="12"/>
      <c r="G119" s="13"/>
      <c r="H119" s="15"/>
      <c r="I119" s="20" t="s">
        <v>255</v>
      </c>
      <c r="J119" s="12"/>
      <c r="K119" s="16"/>
      <c r="L119" s="17">
        <v>196375</v>
      </c>
      <c r="M119" s="17"/>
      <c r="N119" s="18"/>
      <c r="O119" s="18"/>
    </row>
    <row r="120" spans="1:15" ht="15.75">
      <c r="A120" s="12">
        <v>37</v>
      </c>
      <c r="B120" s="12">
        <v>10</v>
      </c>
      <c r="C120" s="12" t="s">
        <v>258</v>
      </c>
      <c r="D120" s="12">
        <v>75416</v>
      </c>
      <c r="E120" s="12">
        <v>122796</v>
      </c>
      <c r="F120" s="12">
        <v>1262</v>
      </c>
      <c r="G120" s="13" t="s">
        <v>234</v>
      </c>
      <c r="H120" s="15" t="s">
        <v>259</v>
      </c>
      <c r="I120" s="15" t="s">
        <v>260</v>
      </c>
      <c r="J120" s="12" t="s">
        <v>23</v>
      </c>
      <c r="K120" s="16">
        <v>28220</v>
      </c>
      <c r="L120" s="17"/>
      <c r="M120" s="17"/>
      <c r="N120" s="18"/>
      <c r="O120" s="18"/>
    </row>
    <row r="121" spans="1:15" ht="16.5" thickBot="1">
      <c r="A121" s="22">
        <v>37</v>
      </c>
      <c r="B121" s="22">
        <v>10</v>
      </c>
      <c r="C121" s="22" t="s">
        <v>261</v>
      </c>
      <c r="D121" s="23">
        <v>75416</v>
      </c>
      <c r="E121" s="22"/>
      <c r="F121" s="22"/>
      <c r="G121" s="24"/>
      <c r="H121" s="25"/>
      <c r="I121" s="26" t="s">
        <v>259</v>
      </c>
      <c r="J121" s="22"/>
      <c r="K121" s="27"/>
      <c r="L121" s="28">
        <v>39297</v>
      </c>
      <c r="M121" s="28"/>
      <c r="N121" s="29" t="str">
        <f>+G108</f>
        <v>San Diego County</v>
      </c>
      <c r="O121" s="29">
        <f>SUM(K108:M121)</f>
        <v>3543128</v>
      </c>
    </row>
    <row r="122" spans="1:15" ht="15.75">
      <c r="A122" s="31">
        <v>38</v>
      </c>
      <c r="B122" s="31">
        <v>10</v>
      </c>
      <c r="C122" s="31" t="s">
        <v>262</v>
      </c>
      <c r="D122" s="31">
        <v>76703</v>
      </c>
      <c r="E122" s="31">
        <v>121814</v>
      </c>
      <c r="F122" s="31">
        <v>1208</v>
      </c>
      <c r="G122" s="32" t="s">
        <v>263</v>
      </c>
      <c r="H122" s="33" t="s">
        <v>264</v>
      </c>
      <c r="I122" s="33" t="s">
        <v>265</v>
      </c>
      <c r="J122" s="31" t="s">
        <v>23</v>
      </c>
      <c r="K122" s="34">
        <v>253620</v>
      </c>
      <c r="L122" s="35"/>
      <c r="M122" s="35"/>
      <c r="N122" s="36"/>
      <c r="O122" s="36"/>
    </row>
    <row r="123" spans="1:15" ht="16.5" thickBot="1">
      <c r="A123" s="22">
        <v>38</v>
      </c>
      <c r="B123" s="22">
        <v>10</v>
      </c>
      <c r="C123" s="22" t="s">
        <v>266</v>
      </c>
      <c r="D123" s="23">
        <v>68478</v>
      </c>
      <c r="E123" s="22"/>
      <c r="F123" s="22"/>
      <c r="G123" s="24"/>
      <c r="H123" s="25"/>
      <c r="I123" s="26" t="s">
        <v>267</v>
      </c>
      <c r="J123" s="22"/>
      <c r="K123" s="27"/>
      <c r="L123" s="28">
        <v>206383</v>
      </c>
      <c r="M123" s="28"/>
      <c r="N123" s="29" t="str">
        <f>+G122</f>
        <v>San Francisco County</v>
      </c>
      <c r="O123" s="29">
        <f>SUM(K122:M123)</f>
        <v>460003</v>
      </c>
    </row>
    <row r="124" spans="1:15" ht="15.75">
      <c r="A124" s="31">
        <v>39</v>
      </c>
      <c r="B124" s="31">
        <v>10</v>
      </c>
      <c r="C124" s="31" t="s">
        <v>268</v>
      </c>
      <c r="D124" s="31">
        <v>68585</v>
      </c>
      <c r="E124" s="31">
        <v>122580</v>
      </c>
      <c r="F124" s="31">
        <v>1229</v>
      </c>
      <c r="G124" s="32" t="s">
        <v>269</v>
      </c>
      <c r="H124" s="33" t="s">
        <v>270</v>
      </c>
      <c r="I124" s="33" t="s">
        <v>271</v>
      </c>
      <c r="J124" s="31" t="s">
        <v>23</v>
      </c>
      <c r="K124" s="34">
        <v>542851</v>
      </c>
      <c r="L124" s="35"/>
      <c r="M124" s="35"/>
      <c r="N124" s="36"/>
      <c r="O124" s="36"/>
    </row>
    <row r="125" spans="1:15" ht="15.75">
      <c r="A125" s="12">
        <v>39</v>
      </c>
      <c r="B125" s="12">
        <v>10</v>
      </c>
      <c r="C125" s="12" t="s">
        <v>272</v>
      </c>
      <c r="D125" s="19">
        <v>68585</v>
      </c>
      <c r="E125" s="12"/>
      <c r="F125" s="12"/>
      <c r="G125" s="13"/>
      <c r="H125" s="15"/>
      <c r="I125" s="20" t="s">
        <v>270</v>
      </c>
      <c r="J125" s="12"/>
      <c r="K125" s="16"/>
      <c r="L125" s="17">
        <v>87981</v>
      </c>
      <c r="M125" s="17"/>
      <c r="N125" s="18"/>
      <c r="O125" s="18"/>
    </row>
    <row r="126" spans="1:15" ht="15.75">
      <c r="A126" s="12">
        <v>39</v>
      </c>
      <c r="B126" s="12">
        <v>10</v>
      </c>
      <c r="C126" s="12">
        <v>6867</v>
      </c>
      <c r="D126" s="12">
        <v>68676</v>
      </c>
      <c r="E126" s="12">
        <v>111336</v>
      </c>
      <c r="F126" s="12">
        <v>1197</v>
      </c>
      <c r="G126" s="13" t="s">
        <v>269</v>
      </c>
      <c r="H126" s="15" t="s">
        <v>273</v>
      </c>
      <c r="I126" s="15" t="s">
        <v>274</v>
      </c>
      <c r="J126" s="12" t="s">
        <v>33</v>
      </c>
      <c r="K126" s="16">
        <v>1166515</v>
      </c>
      <c r="L126" s="17"/>
      <c r="M126" s="17"/>
      <c r="N126" s="18"/>
      <c r="O126" s="18"/>
    </row>
    <row r="127" spans="1:15" ht="15.75">
      <c r="A127" s="12">
        <v>39</v>
      </c>
      <c r="B127" s="12">
        <v>10</v>
      </c>
      <c r="C127" s="12" t="s">
        <v>275</v>
      </c>
      <c r="D127" s="12">
        <v>68676</v>
      </c>
      <c r="E127" s="12">
        <v>120725</v>
      </c>
      <c r="F127" s="12">
        <v>1142</v>
      </c>
      <c r="G127" s="13" t="s">
        <v>269</v>
      </c>
      <c r="H127" s="15" t="s">
        <v>273</v>
      </c>
      <c r="I127" s="15" t="s">
        <v>276</v>
      </c>
      <c r="J127" s="12" t="s">
        <v>23</v>
      </c>
      <c r="K127" s="16">
        <v>678155</v>
      </c>
      <c r="L127" s="17"/>
      <c r="M127" s="17"/>
      <c r="N127" s="18"/>
      <c r="O127" s="18"/>
    </row>
    <row r="128" spans="1:15" ht="15.75">
      <c r="A128" s="42">
        <v>39</v>
      </c>
      <c r="B128" s="42">
        <v>10</v>
      </c>
      <c r="C128" s="42" t="s">
        <v>277</v>
      </c>
      <c r="D128" s="42">
        <v>68676</v>
      </c>
      <c r="E128" s="42">
        <v>120733</v>
      </c>
      <c r="F128" s="42">
        <v>1143</v>
      </c>
      <c r="G128" s="43" t="s">
        <v>269</v>
      </c>
      <c r="H128" s="44" t="s">
        <v>273</v>
      </c>
      <c r="I128" s="44" t="s">
        <v>278</v>
      </c>
      <c r="J128" s="42" t="s">
        <v>23</v>
      </c>
      <c r="K128" s="45">
        <v>586930</v>
      </c>
      <c r="L128" s="46"/>
      <c r="M128" s="46"/>
      <c r="N128" s="47"/>
      <c r="O128" s="47"/>
    </row>
    <row r="129" spans="1:15" ht="15.75">
      <c r="A129" s="12">
        <v>39</v>
      </c>
      <c r="B129" s="12">
        <v>10</v>
      </c>
      <c r="C129" s="12" t="s">
        <v>279</v>
      </c>
      <c r="D129" s="19">
        <v>68676</v>
      </c>
      <c r="E129" s="12"/>
      <c r="F129" s="12"/>
      <c r="G129" s="13"/>
      <c r="H129" s="15"/>
      <c r="I129" s="20" t="s">
        <v>273</v>
      </c>
      <c r="J129" s="12"/>
      <c r="K129" s="16"/>
      <c r="L129" s="17">
        <v>277726</v>
      </c>
      <c r="M129" s="17"/>
      <c r="N129" s="18"/>
      <c r="O129" s="18"/>
    </row>
    <row r="130" spans="1:15" ht="15.75">
      <c r="A130" s="31">
        <v>39</v>
      </c>
      <c r="B130" s="31">
        <v>10</v>
      </c>
      <c r="C130" s="31" t="s">
        <v>280</v>
      </c>
      <c r="D130" s="31">
        <v>10397</v>
      </c>
      <c r="E130" s="31">
        <v>120717</v>
      </c>
      <c r="F130" s="31">
        <v>1146</v>
      </c>
      <c r="G130" s="32" t="s">
        <v>269</v>
      </c>
      <c r="H130" s="33" t="s">
        <v>281</v>
      </c>
      <c r="I130" s="33" t="s">
        <v>282</v>
      </c>
      <c r="J130" s="31" t="s">
        <v>23</v>
      </c>
      <c r="K130" s="34"/>
      <c r="L130" s="35"/>
      <c r="M130" s="35"/>
      <c r="N130" s="36"/>
      <c r="O130" s="36"/>
    </row>
    <row r="131" spans="1:15" ht="15.75">
      <c r="A131" s="12">
        <v>39</v>
      </c>
      <c r="B131" s="12">
        <v>10</v>
      </c>
      <c r="C131" s="12" t="s">
        <v>280</v>
      </c>
      <c r="D131" s="12">
        <v>10397</v>
      </c>
      <c r="E131" s="12">
        <v>121723</v>
      </c>
      <c r="F131" s="12">
        <v>1198</v>
      </c>
      <c r="G131" s="13" t="s">
        <v>269</v>
      </c>
      <c r="H131" s="15" t="s">
        <v>281</v>
      </c>
      <c r="I131" s="15" t="s">
        <v>283</v>
      </c>
      <c r="J131" s="12" t="s">
        <v>23</v>
      </c>
      <c r="K131" s="16"/>
      <c r="L131" s="17"/>
      <c r="M131" s="17"/>
      <c r="N131" s="18"/>
      <c r="O131" s="18"/>
    </row>
    <row r="132" spans="1:15" ht="16.5" thickBot="1">
      <c r="A132" s="22">
        <v>39</v>
      </c>
      <c r="B132" s="22">
        <v>10</v>
      </c>
      <c r="C132" s="22" t="s">
        <v>284</v>
      </c>
      <c r="D132" s="23">
        <v>10397</v>
      </c>
      <c r="E132" s="22"/>
      <c r="F132" s="22"/>
      <c r="G132" s="24"/>
      <c r="H132" s="25"/>
      <c r="I132" s="26" t="s">
        <v>281</v>
      </c>
      <c r="J132" s="22"/>
      <c r="K132" s="27"/>
      <c r="L132" s="27"/>
      <c r="M132" s="27">
        <v>960669</v>
      </c>
      <c r="N132" s="29" t="str">
        <f>+G130</f>
        <v>San Joaquin County</v>
      </c>
      <c r="O132" s="29">
        <f>SUM(K124:M132)</f>
        <v>4300827</v>
      </c>
    </row>
    <row r="133" spans="1:15" ht="15.75">
      <c r="A133" s="31">
        <v>43</v>
      </c>
      <c r="B133" s="31">
        <v>10</v>
      </c>
      <c r="C133" s="31" t="s">
        <v>285</v>
      </c>
      <c r="D133" s="31">
        <v>10439</v>
      </c>
      <c r="E133" s="31">
        <v>120261</v>
      </c>
      <c r="F133" s="31">
        <v>1116</v>
      </c>
      <c r="G133" s="32" t="s">
        <v>286</v>
      </c>
      <c r="H133" s="33" t="s">
        <v>287</v>
      </c>
      <c r="I133" s="33" t="s">
        <v>288</v>
      </c>
      <c r="J133" s="31" t="s">
        <v>23</v>
      </c>
      <c r="K133" s="34">
        <v>277874</v>
      </c>
      <c r="L133" s="35"/>
      <c r="M133" s="35"/>
      <c r="N133" s="36"/>
      <c r="O133" s="36"/>
    </row>
    <row r="134" spans="1:15" ht="15.75">
      <c r="A134" s="12">
        <v>43</v>
      </c>
      <c r="B134" s="12">
        <v>10</v>
      </c>
      <c r="C134" s="12" t="s">
        <v>289</v>
      </c>
      <c r="D134" s="12">
        <v>10439</v>
      </c>
      <c r="E134" s="12">
        <v>120642</v>
      </c>
      <c r="F134" s="12">
        <v>1127</v>
      </c>
      <c r="G134" s="13" t="s">
        <v>286</v>
      </c>
      <c r="H134" s="15" t="s">
        <v>287</v>
      </c>
      <c r="I134" s="15" t="s">
        <v>290</v>
      </c>
      <c r="J134" s="12" t="s">
        <v>23</v>
      </c>
      <c r="K134" s="16">
        <v>857798</v>
      </c>
      <c r="L134" s="17"/>
      <c r="M134" s="17"/>
      <c r="N134" s="18"/>
      <c r="O134" s="18"/>
    </row>
    <row r="135" spans="1:15" ht="15.75">
      <c r="A135" s="12">
        <v>43</v>
      </c>
      <c r="B135" s="12">
        <v>10</v>
      </c>
      <c r="C135" s="12" t="s">
        <v>291</v>
      </c>
      <c r="D135" s="19">
        <v>10439</v>
      </c>
      <c r="E135" s="12"/>
      <c r="F135" s="12"/>
      <c r="G135" s="13"/>
      <c r="H135" s="15"/>
      <c r="I135" s="20" t="s">
        <v>287</v>
      </c>
      <c r="J135" s="12"/>
      <c r="K135" s="16"/>
      <c r="L135" s="17"/>
      <c r="M135" s="17"/>
      <c r="N135" s="18"/>
      <c r="O135" s="18"/>
    </row>
    <row r="136" spans="1:15" ht="15.75">
      <c r="A136" s="12">
        <v>43</v>
      </c>
      <c r="B136" s="12">
        <v>10</v>
      </c>
      <c r="C136" s="12" t="s">
        <v>292</v>
      </c>
      <c r="D136" s="12">
        <v>69450</v>
      </c>
      <c r="E136" s="12">
        <v>121483</v>
      </c>
      <c r="F136" s="12">
        <v>1167</v>
      </c>
      <c r="G136" s="13" t="s">
        <v>286</v>
      </c>
      <c r="H136" s="15" t="s">
        <v>293</v>
      </c>
      <c r="I136" s="15" t="s">
        <v>294</v>
      </c>
      <c r="J136" s="12" t="s">
        <v>23</v>
      </c>
      <c r="K136" s="16">
        <v>155337</v>
      </c>
      <c r="L136" s="17"/>
      <c r="M136" s="17"/>
      <c r="N136" s="18"/>
      <c r="O136" s="18"/>
    </row>
    <row r="137" spans="1:15" ht="15.75">
      <c r="A137" s="12">
        <v>43</v>
      </c>
      <c r="B137" s="12">
        <v>10</v>
      </c>
      <c r="C137" s="12" t="s">
        <v>295</v>
      </c>
      <c r="D137" s="19">
        <v>69450</v>
      </c>
      <c r="E137" s="12"/>
      <c r="F137" s="12"/>
      <c r="G137" s="13"/>
      <c r="H137" s="15"/>
      <c r="I137" s="20" t="s">
        <v>293</v>
      </c>
      <c r="J137" s="12"/>
      <c r="K137" s="16"/>
      <c r="L137" s="17">
        <v>80821</v>
      </c>
      <c r="M137" s="17"/>
      <c r="N137" s="18"/>
      <c r="O137" s="18"/>
    </row>
    <row r="138" spans="1:15" ht="15.75">
      <c r="A138" s="12">
        <v>43</v>
      </c>
      <c r="B138" s="12">
        <v>10</v>
      </c>
      <c r="C138" s="12">
        <v>6961</v>
      </c>
      <c r="D138" s="12">
        <v>69617</v>
      </c>
      <c r="E138" s="12">
        <v>6048045</v>
      </c>
      <c r="F138" s="12">
        <v>1243</v>
      </c>
      <c r="G138" s="13" t="s">
        <v>286</v>
      </c>
      <c r="H138" s="15" t="s">
        <v>296</v>
      </c>
      <c r="I138" s="15" t="s">
        <v>297</v>
      </c>
      <c r="J138" s="12" t="s">
        <v>33</v>
      </c>
      <c r="K138" s="16">
        <v>407806</v>
      </c>
      <c r="L138" s="17"/>
      <c r="M138" s="17"/>
      <c r="N138" s="18"/>
      <c r="O138" s="18"/>
    </row>
    <row r="139" spans="1:15" ht="16.5" thickBot="1">
      <c r="A139" s="22">
        <v>43</v>
      </c>
      <c r="B139" s="22">
        <v>10</v>
      </c>
      <c r="C139" s="22" t="s">
        <v>298</v>
      </c>
      <c r="D139" s="23">
        <v>69617</v>
      </c>
      <c r="E139" s="22"/>
      <c r="F139" s="22"/>
      <c r="G139" s="24"/>
      <c r="H139" s="25"/>
      <c r="I139" s="26" t="s">
        <v>296</v>
      </c>
      <c r="J139" s="22"/>
      <c r="K139" s="27"/>
      <c r="L139" s="28">
        <v>206001</v>
      </c>
      <c r="M139" s="28"/>
      <c r="N139" s="29" t="str">
        <f>+G133</f>
        <v>Santa Clara County</v>
      </c>
      <c r="O139" s="29">
        <f>SUM(K133:M139)</f>
        <v>1985637</v>
      </c>
    </row>
    <row r="140" spans="1:15" ht="15.75">
      <c r="A140" s="31">
        <v>45</v>
      </c>
      <c r="B140" s="31">
        <v>10</v>
      </c>
      <c r="C140" s="31">
        <v>6995</v>
      </c>
      <c r="D140" s="31">
        <v>69955</v>
      </c>
      <c r="E140" s="31">
        <v>121640</v>
      </c>
      <c r="F140" s="31">
        <v>1183</v>
      </c>
      <c r="G140" s="32" t="s">
        <v>299</v>
      </c>
      <c r="H140" s="33" t="s">
        <v>300</v>
      </c>
      <c r="I140" s="33" t="s">
        <v>301</v>
      </c>
      <c r="J140" s="31" t="s">
        <v>33</v>
      </c>
      <c r="K140" s="34">
        <v>116719</v>
      </c>
      <c r="L140" s="35"/>
      <c r="M140" s="35"/>
      <c r="N140" s="36"/>
      <c r="O140" s="36"/>
    </row>
    <row r="141" spans="1:15" ht="16.5" thickBot="1">
      <c r="A141" s="22">
        <v>45</v>
      </c>
      <c r="B141" s="22">
        <v>10</v>
      </c>
      <c r="C141" s="22" t="s">
        <v>302</v>
      </c>
      <c r="D141" s="23">
        <v>69955</v>
      </c>
      <c r="E141" s="22"/>
      <c r="F141" s="22"/>
      <c r="G141" s="24"/>
      <c r="H141" s="25"/>
      <c r="I141" s="26" t="s">
        <v>300</v>
      </c>
      <c r="J141" s="22"/>
      <c r="K141" s="27"/>
      <c r="L141" s="28">
        <v>28003</v>
      </c>
      <c r="M141" s="28"/>
      <c r="N141" s="29" t="str">
        <f>+G140</f>
        <v>Shasta County</v>
      </c>
      <c r="O141" s="29">
        <f>SUM(K140:M141)</f>
        <v>144722</v>
      </c>
    </row>
    <row r="142" spans="1:15" ht="15.75">
      <c r="A142" s="31">
        <v>48</v>
      </c>
      <c r="B142" s="31">
        <v>10</v>
      </c>
      <c r="C142" s="31" t="s">
        <v>303</v>
      </c>
      <c r="D142" s="31">
        <v>76661</v>
      </c>
      <c r="E142" s="31">
        <v>122267</v>
      </c>
      <c r="F142" s="31">
        <v>1210</v>
      </c>
      <c r="G142" s="32" t="s">
        <v>304</v>
      </c>
      <c r="H142" s="33" t="s">
        <v>305</v>
      </c>
      <c r="I142" s="33" t="s">
        <v>306</v>
      </c>
      <c r="J142" s="31" t="s">
        <v>23</v>
      </c>
      <c r="K142" s="34">
        <v>347320</v>
      </c>
      <c r="L142" s="35"/>
      <c r="M142" s="35"/>
      <c r="N142" s="36"/>
      <c r="O142" s="36"/>
    </row>
    <row r="143" spans="1:15" ht="16.5" thickBot="1">
      <c r="A143" s="22">
        <v>48</v>
      </c>
      <c r="B143" s="22">
        <v>10</v>
      </c>
      <c r="C143" s="22" t="s">
        <v>307</v>
      </c>
      <c r="D143" s="23">
        <v>70532</v>
      </c>
      <c r="E143" s="22"/>
      <c r="F143" s="22"/>
      <c r="G143" s="24"/>
      <c r="H143" s="25"/>
      <c r="I143" s="26" t="s">
        <v>308</v>
      </c>
      <c r="J143" s="22"/>
      <c r="K143" s="27"/>
      <c r="L143" s="28">
        <v>85083</v>
      </c>
      <c r="M143" s="28"/>
      <c r="N143" s="29" t="str">
        <f>+G142</f>
        <v>Solano County</v>
      </c>
      <c r="O143" s="29">
        <f>SUM(K142:M143)</f>
        <v>432403</v>
      </c>
    </row>
    <row r="144" spans="1:15" ht="15.75">
      <c r="A144" s="31">
        <v>49</v>
      </c>
      <c r="B144" s="31">
        <v>10</v>
      </c>
      <c r="C144" s="31">
        <v>7079</v>
      </c>
      <c r="D144" s="31">
        <v>70797</v>
      </c>
      <c r="E144" s="31">
        <v>6051833</v>
      </c>
      <c r="F144" s="31">
        <v>1260</v>
      </c>
      <c r="G144" s="32" t="s">
        <v>309</v>
      </c>
      <c r="H144" s="33" t="s">
        <v>310</v>
      </c>
      <c r="I144" s="33" t="s">
        <v>310</v>
      </c>
      <c r="J144" s="31" t="s">
        <v>33</v>
      </c>
      <c r="K144" s="34">
        <v>334507</v>
      </c>
      <c r="L144" s="35"/>
      <c r="M144" s="35"/>
      <c r="N144" s="36"/>
      <c r="O144" s="36"/>
    </row>
    <row r="145" spans="1:15" ht="15.75">
      <c r="A145" s="12">
        <v>49</v>
      </c>
      <c r="B145" s="12">
        <v>10</v>
      </c>
      <c r="C145" s="12" t="s">
        <v>311</v>
      </c>
      <c r="D145" s="19">
        <v>70797</v>
      </c>
      <c r="E145" s="12"/>
      <c r="F145" s="12"/>
      <c r="G145" s="13"/>
      <c r="H145" s="15"/>
      <c r="I145" s="20" t="s">
        <v>310</v>
      </c>
      <c r="J145" s="12"/>
      <c r="K145" s="16"/>
      <c r="L145" s="17">
        <v>31907</v>
      </c>
      <c r="M145" s="17"/>
      <c r="N145" s="18"/>
      <c r="O145" s="18"/>
    </row>
    <row r="146" spans="1:15" ht="15.75">
      <c r="A146" s="12">
        <v>49</v>
      </c>
      <c r="B146" s="12">
        <v>10</v>
      </c>
      <c r="C146" s="12">
        <v>7089</v>
      </c>
      <c r="D146" s="12">
        <v>70896</v>
      </c>
      <c r="E146" s="12">
        <v>6052047</v>
      </c>
      <c r="F146" s="12">
        <v>1259</v>
      </c>
      <c r="G146" s="13" t="s">
        <v>309</v>
      </c>
      <c r="H146" s="15" t="s">
        <v>312</v>
      </c>
      <c r="I146" s="15" t="s">
        <v>313</v>
      </c>
      <c r="J146" s="12" t="s">
        <v>33</v>
      </c>
      <c r="K146" s="16">
        <v>306275</v>
      </c>
      <c r="L146" s="17"/>
      <c r="M146" s="17"/>
      <c r="N146" s="18"/>
      <c r="O146" s="18"/>
    </row>
    <row r="147" spans="1:15" ht="15.75">
      <c r="A147" s="12">
        <v>49</v>
      </c>
      <c r="B147" s="12">
        <v>10</v>
      </c>
      <c r="C147" s="12">
        <v>7089</v>
      </c>
      <c r="D147" s="12">
        <v>70896</v>
      </c>
      <c r="E147" s="12">
        <v>6052070</v>
      </c>
      <c r="F147" s="12">
        <v>1257</v>
      </c>
      <c r="G147" s="13" t="s">
        <v>309</v>
      </c>
      <c r="H147" s="15" t="s">
        <v>312</v>
      </c>
      <c r="I147" s="15" t="s">
        <v>314</v>
      </c>
      <c r="J147" s="12" t="s">
        <v>33</v>
      </c>
      <c r="K147" s="16">
        <v>347360</v>
      </c>
      <c r="L147" s="17"/>
      <c r="M147" s="17"/>
      <c r="N147" s="18"/>
      <c r="O147" s="18"/>
    </row>
    <row r="148" spans="1:15" ht="15.75">
      <c r="A148" s="12">
        <v>49</v>
      </c>
      <c r="B148" s="12">
        <v>10</v>
      </c>
      <c r="C148" s="12">
        <v>7089</v>
      </c>
      <c r="D148" s="12">
        <v>70896</v>
      </c>
      <c r="E148" s="12">
        <v>6085229</v>
      </c>
      <c r="F148" s="12">
        <v>1258</v>
      </c>
      <c r="G148" s="13" t="s">
        <v>309</v>
      </c>
      <c r="H148" s="15" t="s">
        <v>312</v>
      </c>
      <c r="I148" s="15" t="s">
        <v>315</v>
      </c>
      <c r="J148" s="12" t="s">
        <v>33</v>
      </c>
      <c r="K148" s="16">
        <v>303621</v>
      </c>
      <c r="L148" s="17"/>
      <c r="M148" s="17"/>
      <c r="N148" s="18"/>
      <c r="O148" s="18"/>
    </row>
    <row r="149" spans="1:15" ht="16.5" thickBot="1">
      <c r="A149" s="22">
        <v>49</v>
      </c>
      <c r="B149" s="22">
        <v>10</v>
      </c>
      <c r="C149" s="22" t="s">
        <v>316</v>
      </c>
      <c r="D149" s="23">
        <v>70896</v>
      </c>
      <c r="E149" s="22"/>
      <c r="F149" s="22"/>
      <c r="G149" s="24"/>
      <c r="H149" s="25"/>
      <c r="I149" s="26" t="s">
        <v>312</v>
      </c>
      <c r="J149" s="22"/>
      <c r="K149" s="27"/>
      <c r="L149" s="28">
        <v>1216239</v>
      </c>
      <c r="M149" s="28"/>
      <c r="N149" s="29" t="str">
        <f>+G144</f>
        <v>Sonoma County</v>
      </c>
      <c r="O149" s="29">
        <f>SUM(K144:M149)</f>
        <v>2539909</v>
      </c>
    </row>
    <row r="150" spans="1:15" ht="15.75">
      <c r="A150" s="31">
        <v>50</v>
      </c>
      <c r="B150" s="31">
        <v>10</v>
      </c>
      <c r="C150" s="31">
        <v>7106</v>
      </c>
      <c r="D150" s="31">
        <v>71068</v>
      </c>
      <c r="E150" s="31">
        <v>121574</v>
      </c>
      <c r="F150" s="31">
        <v>1174</v>
      </c>
      <c r="G150" s="32" t="s">
        <v>317</v>
      </c>
      <c r="H150" s="33" t="s">
        <v>318</v>
      </c>
      <c r="I150" s="33" t="s">
        <v>319</v>
      </c>
      <c r="J150" s="31" t="s">
        <v>33</v>
      </c>
      <c r="K150" s="34">
        <v>180742</v>
      </c>
      <c r="L150" s="35"/>
      <c r="M150" s="35"/>
      <c r="N150" s="36"/>
      <c r="O150" s="36"/>
    </row>
    <row r="151" spans="1:15" ht="15.75">
      <c r="A151" s="12">
        <v>50</v>
      </c>
      <c r="B151" s="12">
        <v>10</v>
      </c>
      <c r="C151" s="12" t="s">
        <v>320</v>
      </c>
      <c r="D151" s="19">
        <v>71068</v>
      </c>
      <c r="E151" s="12"/>
      <c r="F151" s="12"/>
      <c r="G151" s="13"/>
      <c r="H151" s="15"/>
      <c r="I151" s="20" t="s">
        <v>318</v>
      </c>
      <c r="J151" s="12"/>
      <c r="K151" s="16"/>
      <c r="L151" s="17">
        <v>64010</v>
      </c>
      <c r="M151" s="17"/>
      <c r="N151" s="18"/>
      <c r="O151" s="18"/>
    </row>
    <row r="152" spans="1:15" ht="15.75">
      <c r="A152" s="12">
        <v>50</v>
      </c>
      <c r="B152" s="12">
        <v>10</v>
      </c>
      <c r="C152" s="12">
        <v>7117</v>
      </c>
      <c r="D152" s="12">
        <v>71175</v>
      </c>
      <c r="E152" s="12">
        <v>122549</v>
      </c>
      <c r="F152" s="12">
        <v>1224</v>
      </c>
      <c r="G152" s="13" t="s">
        <v>317</v>
      </c>
      <c r="H152" s="15" t="s">
        <v>321</v>
      </c>
      <c r="I152" s="15" t="s">
        <v>322</v>
      </c>
      <c r="J152" s="12" t="s">
        <v>33</v>
      </c>
      <c r="K152" s="16">
        <v>423635</v>
      </c>
      <c r="L152" s="17"/>
      <c r="M152" s="17"/>
      <c r="N152" s="18"/>
      <c r="O152" s="18"/>
    </row>
    <row r="153" spans="1:15" ht="16.5" thickBot="1">
      <c r="A153" s="22">
        <v>50</v>
      </c>
      <c r="B153" s="22">
        <v>10</v>
      </c>
      <c r="C153" s="22" t="s">
        <v>323</v>
      </c>
      <c r="D153" s="23">
        <v>71175</v>
      </c>
      <c r="E153" s="22"/>
      <c r="F153" s="22"/>
      <c r="G153" s="24"/>
      <c r="H153" s="25"/>
      <c r="I153" s="26" t="s">
        <v>321</v>
      </c>
      <c r="J153" s="22"/>
      <c r="K153" s="27"/>
      <c r="L153" s="28">
        <v>98687</v>
      </c>
      <c r="M153" s="28"/>
      <c r="N153" s="29" t="str">
        <f>+G150</f>
        <v>Stanislaus County</v>
      </c>
      <c r="O153" s="29">
        <f>SUM(K150:M153)</f>
        <v>767074</v>
      </c>
    </row>
    <row r="154" spans="1:15" ht="15.75">
      <c r="A154" s="31">
        <v>54</v>
      </c>
      <c r="B154" s="31">
        <v>10</v>
      </c>
      <c r="C154" s="31">
        <v>7183</v>
      </c>
      <c r="D154" s="31">
        <v>71837</v>
      </c>
      <c r="E154" s="31">
        <v>122705</v>
      </c>
      <c r="F154" s="31">
        <v>1228</v>
      </c>
      <c r="G154" s="32" t="s">
        <v>324</v>
      </c>
      <c r="H154" s="33" t="s">
        <v>325</v>
      </c>
      <c r="I154" s="33" t="s">
        <v>326</v>
      </c>
      <c r="J154" s="31" t="s">
        <v>33</v>
      </c>
      <c r="K154" s="34">
        <v>212003</v>
      </c>
      <c r="L154" s="35"/>
      <c r="M154" s="35"/>
      <c r="N154" s="36"/>
      <c r="O154" s="36"/>
    </row>
    <row r="155" spans="1:15" ht="16.5" thickBot="1">
      <c r="A155" s="22">
        <v>54</v>
      </c>
      <c r="B155" s="22">
        <v>10</v>
      </c>
      <c r="C155" s="22" t="s">
        <v>327</v>
      </c>
      <c r="D155" s="23">
        <v>71837</v>
      </c>
      <c r="E155" s="22"/>
      <c r="F155" s="22"/>
      <c r="G155" s="24"/>
      <c r="H155" s="25"/>
      <c r="I155" s="26" t="s">
        <v>325</v>
      </c>
      <c r="J155" s="22"/>
      <c r="K155" s="27"/>
      <c r="L155" s="28">
        <v>7276</v>
      </c>
      <c r="M155" s="28"/>
      <c r="N155" s="29" t="str">
        <f>+G154</f>
        <v>Tulare County</v>
      </c>
      <c r="O155" s="29">
        <f>SUM(K154:M155)</f>
        <v>219279</v>
      </c>
    </row>
    <row r="156" spans="1:15" ht="15.75">
      <c r="A156" s="31">
        <v>56</v>
      </c>
      <c r="B156" s="31">
        <v>10</v>
      </c>
      <c r="C156" s="31" t="s">
        <v>328</v>
      </c>
      <c r="D156" s="31">
        <v>10561</v>
      </c>
      <c r="E156" s="31">
        <v>122713</v>
      </c>
      <c r="F156" s="31">
        <v>1256</v>
      </c>
      <c r="G156" s="32" t="s">
        <v>329</v>
      </c>
      <c r="H156" s="33" t="s">
        <v>330</v>
      </c>
      <c r="I156" s="33" t="s">
        <v>331</v>
      </c>
      <c r="J156" s="31" t="s">
        <v>23</v>
      </c>
      <c r="K156" s="34">
        <v>303200</v>
      </c>
      <c r="L156" s="35"/>
      <c r="M156" s="35"/>
      <c r="N156" s="36"/>
      <c r="O156" s="36"/>
    </row>
    <row r="157" spans="1:15" ht="15.75">
      <c r="A157" s="12">
        <v>56</v>
      </c>
      <c r="B157" s="12">
        <v>10</v>
      </c>
      <c r="C157" s="12" t="s">
        <v>332</v>
      </c>
      <c r="D157" s="19">
        <v>10561</v>
      </c>
      <c r="E157" s="12"/>
      <c r="F157" s="12"/>
      <c r="G157" s="13"/>
      <c r="H157" s="15"/>
      <c r="I157" s="20" t="s">
        <v>330</v>
      </c>
      <c r="J157" s="12"/>
      <c r="K157" s="16"/>
      <c r="L157" s="17">
        <v>0</v>
      </c>
      <c r="M157" s="17"/>
      <c r="N157" s="18"/>
      <c r="O157" s="18"/>
    </row>
    <row r="158" spans="1:15" ht="15.75">
      <c r="A158" s="12">
        <v>56</v>
      </c>
      <c r="B158" s="12">
        <v>10</v>
      </c>
      <c r="C158" s="12" t="s">
        <v>333</v>
      </c>
      <c r="D158" s="12">
        <v>72546</v>
      </c>
      <c r="E158" s="12">
        <v>120634</v>
      </c>
      <c r="F158" s="12">
        <v>1126</v>
      </c>
      <c r="G158" s="13" t="s">
        <v>329</v>
      </c>
      <c r="H158" s="15" t="s">
        <v>334</v>
      </c>
      <c r="I158" s="15" t="s">
        <v>335</v>
      </c>
      <c r="J158" s="12" t="s">
        <v>23</v>
      </c>
      <c r="K158" s="16">
        <v>274489</v>
      </c>
      <c r="L158" s="17"/>
      <c r="M158" s="17"/>
      <c r="N158" s="18"/>
      <c r="O158" s="18"/>
    </row>
    <row r="159" spans="1:15" ht="15.75">
      <c r="A159" s="12">
        <v>56</v>
      </c>
      <c r="B159" s="12">
        <v>10</v>
      </c>
      <c r="C159" s="12" t="s">
        <v>336</v>
      </c>
      <c r="D159" s="19">
        <v>72546</v>
      </c>
      <c r="E159" s="12"/>
      <c r="F159" s="12"/>
      <c r="G159" s="13"/>
      <c r="H159" s="15"/>
      <c r="I159" s="20" t="s">
        <v>334</v>
      </c>
      <c r="J159" s="12"/>
      <c r="K159" s="16"/>
      <c r="L159" s="17">
        <v>110928</v>
      </c>
      <c r="M159" s="17"/>
      <c r="N159" s="18"/>
      <c r="O159" s="18"/>
    </row>
    <row r="160" spans="1:15" ht="15.75">
      <c r="A160" s="12">
        <v>56</v>
      </c>
      <c r="B160" s="12">
        <v>10</v>
      </c>
      <c r="C160" s="12" t="s">
        <v>337</v>
      </c>
      <c r="D160" s="12">
        <v>73940</v>
      </c>
      <c r="E160" s="12">
        <v>121426</v>
      </c>
      <c r="F160" s="12">
        <v>1202</v>
      </c>
      <c r="G160" s="13" t="s">
        <v>329</v>
      </c>
      <c r="H160" s="15" t="s">
        <v>338</v>
      </c>
      <c r="I160" s="15" t="s">
        <v>339</v>
      </c>
      <c r="J160" s="12" t="s">
        <v>23</v>
      </c>
      <c r="K160" s="16">
        <v>211811</v>
      </c>
      <c r="L160" s="17"/>
      <c r="M160" s="17"/>
      <c r="N160" s="18"/>
      <c r="O160" s="18"/>
    </row>
    <row r="161" spans="1:15" ht="16.5" thickBot="1">
      <c r="A161" s="22">
        <v>56</v>
      </c>
      <c r="B161" s="22">
        <v>10</v>
      </c>
      <c r="C161" s="22" t="s">
        <v>340</v>
      </c>
      <c r="D161" s="23">
        <v>73940</v>
      </c>
      <c r="E161" s="22"/>
      <c r="F161" s="22"/>
      <c r="G161" s="24"/>
      <c r="H161" s="25"/>
      <c r="I161" s="26" t="s">
        <v>338</v>
      </c>
      <c r="J161" s="22"/>
      <c r="K161" s="27"/>
      <c r="L161" s="28">
        <v>67040</v>
      </c>
      <c r="M161" s="28"/>
      <c r="N161" s="29" t="str">
        <f>+G156</f>
        <v>Ventura County</v>
      </c>
      <c r="O161" s="29">
        <f>SUM(K156:M161)</f>
        <v>967468</v>
      </c>
    </row>
    <row r="162" spans="1:15" ht="15.75">
      <c r="A162" s="31">
        <v>57</v>
      </c>
      <c r="B162" s="31">
        <v>10</v>
      </c>
      <c r="C162" s="31">
        <v>7271</v>
      </c>
      <c r="D162" s="31">
        <v>72710</v>
      </c>
      <c r="E162" s="31">
        <v>121749</v>
      </c>
      <c r="F162" s="31">
        <v>1201</v>
      </c>
      <c r="G162" s="32" t="s">
        <v>341</v>
      </c>
      <c r="H162" s="33" t="s">
        <v>342</v>
      </c>
      <c r="I162" s="33" t="s">
        <v>343</v>
      </c>
      <c r="J162" s="31" t="s">
        <v>33</v>
      </c>
      <c r="K162" s="34">
        <v>137938</v>
      </c>
      <c r="L162" s="35"/>
      <c r="M162" s="35"/>
      <c r="N162" s="36"/>
      <c r="O162" s="36"/>
    </row>
    <row r="163" spans="1:15" ht="15.75">
      <c r="A163" s="12">
        <v>57</v>
      </c>
      <c r="B163" s="12">
        <v>10</v>
      </c>
      <c r="C163" s="12" t="s">
        <v>344</v>
      </c>
      <c r="D163" s="19">
        <v>72710</v>
      </c>
      <c r="E163" s="12"/>
      <c r="F163" s="12"/>
      <c r="G163" s="13"/>
      <c r="H163" s="15"/>
      <c r="I163" s="20" t="s">
        <v>342</v>
      </c>
      <c r="J163" s="12"/>
      <c r="K163" s="16"/>
      <c r="L163" s="17">
        <v>44753</v>
      </c>
      <c r="M163" s="17"/>
      <c r="N163" s="18"/>
      <c r="O163" s="18"/>
    </row>
    <row r="164" spans="1:15" ht="15.75">
      <c r="A164" s="12">
        <v>57</v>
      </c>
      <c r="B164" s="12">
        <v>10</v>
      </c>
      <c r="C164" s="12" t="s">
        <v>345</v>
      </c>
      <c r="D164" s="12">
        <v>76695</v>
      </c>
      <c r="E164" s="12">
        <v>121806</v>
      </c>
      <c r="F164" s="12">
        <v>1207</v>
      </c>
      <c r="G164" s="13" t="s">
        <v>341</v>
      </c>
      <c r="H164" s="15" t="s">
        <v>346</v>
      </c>
      <c r="I164" s="15" t="s">
        <v>347</v>
      </c>
      <c r="J164" s="12" t="s">
        <v>23</v>
      </c>
      <c r="K164" s="16">
        <v>555524</v>
      </c>
      <c r="L164" s="17"/>
      <c r="M164" s="17"/>
      <c r="N164" s="18"/>
      <c r="O164" s="18"/>
    </row>
    <row r="165" spans="1:15" ht="16.5" thickBot="1">
      <c r="A165" s="22">
        <v>57</v>
      </c>
      <c r="B165" s="22">
        <v>10</v>
      </c>
      <c r="C165" s="22" t="s">
        <v>348</v>
      </c>
      <c r="D165" s="23">
        <v>72694</v>
      </c>
      <c r="E165" s="22"/>
      <c r="F165" s="22"/>
      <c r="G165" s="24"/>
      <c r="H165" s="25"/>
      <c r="I165" s="26" t="s">
        <v>349</v>
      </c>
      <c r="J165" s="22"/>
      <c r="K165" s="27"/>
      <c r="L165" s="28">
        <v>78541</v>
      </c>
      <c r="M165" s="28"/>
      <c r="N165" s="29" t="str">
        <f>+G162</f>
        <v>Yolo County</v>
      </c>
      <c r="O165" s="29">
        <f>SUM(K162:M165)</f>
        <v>816756</v>
      </c>
    </row>
    <row r="166" spans="1:15" s="54" customFormat="1" ht="15.75">
      <c r="A166" s="48"/>
      <c r="B166" s="49"/>
      <c r="C166" s="49"/>
      <c r="D166" s="49"/>
      <c r="E166" s="49" t="s">
        <v>350</v>
      </c>
      <c r="F166" s="49">
        <f>COUNT(F6:F165)</f>
        <v>104</v>
      </c>
      <c r="G166" s="49"/>
      <c r="H166" s="50"/>
      <c r="I166" s="51" t="s">
        <v>351</v>
      </c>
      <c r="J166" s="49"/>
      <c r="K166" s="52">
        <f>SUM(K6:K165)</f>
        <v>44292545</v>
      </c>
      <c r="L166" s="52">
        <f>SUM(L6:L165)</f>
        <v>9831998</v>
      </c>
      <c r="M166" s="52">
        <f>SUM(M6:M165)</f>
        <v>960669</v>
      </c>
      <c r="N166" s="53"/>
      <c r="O166" s="53">
        <f>SUM(O6:O165)</f>
        <v>55085212</v>
      </c>
    </row>
    <row r="167" spans="1:13" ht="15">
      <c r="A167" s="55" t="s">
        <v>352</v>
      </c>
      <c r="B167" s="56"/>
      <c r="M167" s="58"/>
    </row>
    <row r="168" spans="1:13" ht="15">
      <c r="A168" s="55" t="s">
        <v>353</v>
      </c>
      <c r="B168" s="56"/>
      <c r="M168" s="58"/>
    </row>
    <row r="169" spans="1:13" ht="15">
      <c r="A169" s="55" t="s">
        <v>354</v>
      </c>
      <c r="B169" s="56"/>
      <c r="M169" s="58"/>
    </row>
    <row r="170" spans="1:13" ht="15">
      <c r="A170" s="60" t="s">
        <v>355</v>
      </c>
      <c r="B170" s="56"/>
      <c r="M170" s="58"/>
    </row>
  </sheetData>
  <sheetProtection/>
  <printOptions/>
  <pageMargins left="0.5" right="0.5" top="0.5" bottom="0.75" header="0.5" footer="0.5"/>
  <pageSetup horizontalDpi="600" verticalDpi="600" orientation="landscape" pageOrder="overThenDown" scale="50" r:id="rId1"/>
  <headerFooter alignWithMargins="0">
    <oddFooter>&amp;C&amp;P of &amp;N</oddFooter>
  </headerFooter>
  <rowBreaks count="2" manualBreakCount="2">
    <brk id="64" max="14" man="1"/>
    <brk id="121" max="14" man="1"/>
  </rowBreaks>
  <ignoredErrors>
    <ignoredError sqref="C7:C165 A6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Op. Ch Adv Sch 2010-11 - Principal Apportionment (CA Dept of Education)</dc:title>
  <dc:subject>Payment schedule for the newly operational charter schools for fiscal year (FY) 2010-11.</dc:subject>
  <dc:creator>Byron Fong</dc:creator>
  <cp:keywords/>
  <dc:description/>
  <cp:lastModifiedBy>Cody Lavor</cp:lastModifiedBy>
  <cp:lastPrinted>2010-09-08T21:03:07Z</cp:lastPrinted>
  <dcterms:created xsi:type="dcterms:W3CDTF">2010-09-08T17:16:05Z</dcterms:created>
  <dcterms:modified xsi:type="dcterms:W3CDTF">2018-03-29T19:31:55Z</dcterms:modified>
  <cp:category/>
  <cp:version/>
  <cp:contentType/>
  <cp:contentStatus/>
</cp:coreProperties>
</file>