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75" windowWidth="24915" windowHeight="11820" activeTab="0"/>
  </bookViews>
  <sheets>
    <sheet name="Payment Schedule " sheetId="1" r:id="rId1"/>
  </sheets>
  <definedNames>
    <definedName name="_xlnm.Print_Area" localSheetId="0">'Payment Schedule '!$A$1:$N$195</definedName>
    <definedName name="_xlnm.Print_Titles" localSheetId="0">'Payment Schedule '!$1:$3</definedName>
  </definedNames>
  <calcPr fullCalcOnLoad="1"/>
</workbook>
</file>

<file path=xl/sharedStrings.xml><?xml version="1.0" encoding="utf-8"?>
<sst xmlns="http://schemas.openxmlformats.org/spreadsheetml/2006/main" count="613" uniqueCount="319">
  <si>
    <t>County Code</t>
  </si>
  <si>
    <t>Fiscal Year</t>
  </si>
  <si>
    <t>Vendor Code</t>
  </si>
  <si>
    <t>District Code</t>
  </si>
  <si>
    <t>School Code</t>
  </si>
  <si>
    <t>Charter Number</t>
  </si>
  <si>
    <t>Fund Type</t>
  </si>
  <si>
    <t>**District In-lieu of Taxes Transfers PCA 23751</t>
  </si>
  <si>
    <t>COUNTY TREASURER</t>
  </si>
  <si>
    <t>COUNTY TOTAL</t>
  </si>
  <si>
    <t>S514</t>
  </si>
  <si>
    <t>Alameda County</t>
  </si>
  <si>
    <t>Hayward Unified</t>
  </si>
  <si>
    <t>Knowledge Enlightens You (KEY) Academy</t>
  </si>
  <si>
    <t>D</t>
  </si>
  <si>
    <t>S543</t>
  </si>
  <si>
    <t>Silver Oak High Public Montessori Charter</t>
  </si>
  <si>
    <t>S577</t>
  </si>
  <si>
    <t>Oakland Unified</t>
  </si>
  <si>
    <t>Aspire College Academy</t>
  </si>
  <si>
    <t>Fremont Unified</t>
  </si>
  <si>
    <t>S503</t>
  </si>
  <si>
    <t>Fresno County</t>
  </si>
  <si>
    <t>Fresno Unified</t>
  </si>
  <si>
    <t>Kepler Neighborhood</t>
  </si>
  <si>
    <t>Kings Canyon Joint Unified</t>
  </si>
  <si>
    <t>Reedley Middle College High</t>
  </si>
  <si>
    <t>L</t>
  </si>
  <si>
    <t>S463</t>
  </si>
  <si>
    <t>Westside Elementary</t>
  </si>
  <si>
    <t>Opportunities for Learning - Fresno</t>
  </si>
  <si>
    <t>S496</t>
  </si>
  <si>
    <t>Humboldt County</t>
  </si>
  <si>
    <t>Arcata Elementary</t>
  </si>
  <si>
    <t>Redwood Coast Montessori</t>
  </si>
  <si>
    <t>Inyo County</t>
  </si>
  <si>
    <t>Inyo Co. Office of Education</t>
  </si>
  <si>
    <t>***The Education Corps</t>
  </si>
  <si>
    <t>***College Bridge Academy</t>
  </si>
  <si>
    <t>S575</t>
  </si>
  <si>
    <t>Kern County</t>
  </si>
  <si>
    <t>Maricopa Unified</t>
  </si>
  <si>
    <t>Peak to Peak Mountain Charter</t>
  </si>
  <si>
    <t>S497</t>
  </si>
  <si>
    <t>Tehachapi Unified</t>
  </si>
  <si>
    <t>Abernathy Collegiate Charter</t>
  </si>
  <si>
    <t>S549</t>
  </si>
  <si>
    <t>Lassen County</t>
  </si>
  <si>
    <t>Ravendale-Termo Elementary</t>
  </si>
  <si>
    <t>Long Valley Charter</t>
  </si>
  <si>
    <t>S495</t>
  </si>
  <si>
    <t>Los Angeles County</t>
  </si>
  <si>
    <t>Los Angeles Co. Office of Education</t>
  </si>
  <si>
    <t>Westchester Secondary Charter</t>
  </si>
  <si>
    <t>S501</t>
  </si>
  <si>
    <t>Environmental Charter Middle - Inglewood</t>
  </si>
  <si>
    <t>S506</t>
  </si>
  <si>
    <t>***Optimist Charter</t>
  </si>
  <si>
    <t>Centinela Valley Union High</t>
  </si>
  <si>
    <t>Family First Charter</t>
  </si>
  <si>
    <t>New Opportunities Charter</t>
  </si>
  <si>
    <t>Inglewood Unified</t>
  </si>
  <si>
    <t>La Tijera K-8 Academy of Excellence</t>
  </si>
  <si>
    <t>S504</t>
  </si>
  <si>
    <t>Long Beach Unified</t>
  </si>
  <si>
    <t>Intellectual Virtues Academy of Long Beach</t>
  </si>
  <si>
    <t>S582</t>
  </si>
  <si>
    <t>Los Angeles Unified</t>
  </si>
  <si>
    <t>Student Empowerment Academy</t>
  </si>
  <si>
    <t>S287</t>
  </si>
  <si>
    <t>Animo Charter Middle No. 2</t>
  </si>
  <si>
    <t>S379</t>
  </si>
  <si>
    <t>KIPP Sol Academy</t>
  </si>
  <si>
    <t>S412</t>
  </si>
  <si>
    <t>Math and Science College Preparatory</t>
  </si>
  <si>
    <t>S402</t>
  </si>
  <si>
    <t>Equitas Academy #2</t>
  </si>
  <si>
    <t>S414</t>
  </si>
  <si>
    <t>Citizens of the World 3</t>
  </si>
  <si>
    <t>S436</t>
  </si>
  <si>
    <t>S508</t>
  </si>
  <si>
    <t>KIPP Iluminar Academy</t>
  </si>
  <si>
    <t>S525</t>
  </si>
  <si>
    <t>Executive Preparatory Academy of Finance</t>
  </si>
  <si>
    <t>S538</t>
  </si>
  <si>
    <t>City Charter Elementary</t>
  </si>
  <si>
    <t>S539</t>
  </si>
  <si>
    <t>Valor Academy Charter High</t>
  </si>
  <si>
    <t>S540</t>
  </si>
  <si>
    <t>Camino Nuevo High No. 2</t>
  </si>
  <si>
    <t>S542</t>
  </si>
  <si>
    <t>Prepa Tec Los Angeles</t>
  </si>
  <si>
    <t>S534</t>
  </si>
  <si>
    <t>Urban Village Middle</t>
  </si>
  <si>
    <t>S535</t>
  </si>
  <si>
    <t>Metro Charter</t>
  </si>
  <si>
    <t>S536</t>
  </si>
  <si>
    <t>Ingenium Charter Middle</t>
  </si>
  <si>
    <t>S533</t>
  </si>
  <si>
    <t>Alliance College-Ready Middle Academy No. 12</t>
  </si>
  <si>
    <t>S561</t>
  </si>
  <si>
    <t>Global Education Academy Middle School</t>
  </si>
  <si>
    <t>S562</t>
  </si>
  <si>
    <t>Extera Public School No. 2</t>
  </si>
  <si>
    <t>S567</t>
  </si>
  <si>
    <t>new Horizons Charter Academy</t>
  </si>
  <si>
    <t>S570</t>
  </si>
  <si>
    <t>Ivy Bound Academy Math, Science, &amp; Technology Charter Middle School #2</t>
  </si>
  <si>
    <t>Chatsworth Charter High</t>
  </si>
  <si>
    <t>Grover Cleveland Charter High</t>
  </si>
  <si>
    <t>Taft Charter High</t>
  </si>
  <si>
    <t>Calahan Community Charter</t>
  </si>
  <si>
    <t>Calvert Charter For Enriched Studies</t>
  </si>
  <si>
    <t>Chandler Learning Academy</t>
  </si>
  <si>
    <t>Darby Avenue Charter</t>
  </si>
  <si>
    <t>Emelita Academy Charter</t>
  </si>
  <si>
    <t>Granada Community Charter</t>
  </si>
  <si>
    <t>S556</t>
  </si>
  <si>
    <t>Pasadena Unified</t>
  </si>
  <si>
    <t>Pasadena Rosebud Academy Middle</t>
  </si>
  <si>
    <t>Pomona Unified</t>
  </si>
  <si>
    <t>La Verne Science &amp; Technology Charter</t>
  </si>
  <si>
    <t>S595</t>
  </si>
  <si>
    <t>Acton-Agua Dulce Unified</t>
  </si>
  <si>
    <t>Albert Einstein Academy Elementary</t>
  </si>
  <si>
    <t>Saugus Union</t>
  </si>
  <si>
    <t>Las Virgenes Unified</t>
  </si>
  <si>
    <t>Santa Monica-Malibu Unified</t>
  </si>
  <si>
    <t>S392</t>
  </si>
  <si>
    <t>Monterey County</t>
  </si>
  <si>
    <t>Monterey Co. Office of Education</t>
  </si>
  <si>
    <t>***Millennium Charter High</t>
  </si>
  <si>
    <t>Nevada County</t>
  </si>
  <si>
    <t>Union Hill Elementary</t>
  </si>
  <si>
    <t>S419</t>
  </si>
  <si>
    <t>Orange County</t>
  </si>
  <si>
    <t>Orange Co. Office of Education</t>
  </si>
  <si>
    <t>***The Academy</t>
  </si>
  <si>
    <t>Placer County</t>
  </si>
  <si>
    <t>Newcastle Elementary</t>
  </si>
  <si>
    <t>Newcastle Virtual Learning Academy</t>
  </si>
  <si>
    <t>S529</t>
  </si>
  <si>
    <t>Squaw Valley Preparatory</t>
  </si>
  <si>
    <t>Rocklin Unified</t>
  </si>
  <si>
    <t>Rocklin Independent Charter Academy</t>
  </si>
  <si>
    <t>S369</t>
  </si>
  <si>
    <t>Riverside County</t>
  </si>
  <si>
    <t>Riverside Co. Office of Education</t>
  </si>
  <si>
    <t>***Imagine Schools, Riverside County</t>
  </si>
  <si>
    <t>***Come Back Kids Charter</t>
  </si>
  <si>
    <t>Moreno Valley Unified</t>
  </si>
  <si>
    <t>Corona-Norco Unified</t>
  </si>
  <si>
    <t>Riverside Unified</t>
  </si>
  <si>
    <t>Temecula Valley Unified</t>
  </si>
  <si>
    <t>Lake Elsinore Unified</t>
  </si>
  <si>
    <t>Desert Sands Unified</t>
  </si>
  <si>
    <t>Coachella Valley Unified</t>
  </si>
  <si>
    <t>Perris Union High</t>
  </si>
  <si>
    <t>Banning Unified</t>
  </si>
  <si>
    <t>S493</t>
  </si>
  <si>
    <t>Beaumont Unified</t>
  </si>
  <si>
    <t>Highland Academy</t>
  </si>
  <si>
    <t>Hemet Unified</t>
  </si>
  <si>
    <t>College Prep High</t>
  </si>
  <si>
    <t>Sacramento County</t>
  </si>
  <si>
    <t>Elverta Joint Elementary</t>
  </si>
  <si>
    <t>Alpha Charter</t>
  </si>
  <si>
    <t>S563</t>
  </si>
  <si>
    <t>San Juan Unified</t>
  </si>
  <si>
    <t>Gateway International</t>
  </si>
  <si>
    <t>S507</t>
  </si>
  <si>
    <t>San Benito County</t>
  </si>
  <si>
    <t>Hollister</t>
  </si>
  <si>
    <t>Hollister Prep School</t>
  </si>
  <si>
    <t>S520</t>
  </si>
  <si>
    <t>San Bernardino County</t>
  </si>
  <si>
    <t>Adelanto Elementary</t>
  </si>
  <si>
    <t>Taylion High Desert Academy/Adelanto</t>
  </si>
  <si>
    <t>S522</t>
  </si>
  <si>
    <t>Desert Trails Preparatory Academy</t>
  </si>
  <si>
    <t>S592</t>
  </si>
  <si>
    <t>Helendale Elementary</t>
  </si>
  <si>
    <t>Empire Springs Charter</t>
  </si>
  <si>
    <t>S574</t>
  </si>
  <si>
    <t>San Bernardino City Unified</t>
  </si>
  <si>
    <t>Center For Learning &amp; Unlimited Educational Success</t>
  </si>
  <si>
    <t>S566</t>
  </si>
  <si>
    <t>San Diego County</t>
  </si>
  <si>
    <t>Alpine Union Elementary</t>
  </si>
  <si>
    <t>Albert Einstein Academy for Letters Arts &amp; Sciences - Endeavour Academy</t>
  </si>
  <si>
    <t>S590</t>
  </si>
  <si>
    <t>Borrego Springs Unified</t>
  </si>
  <si>
    <t>Oxford Preparatory Academy</t>
  </si>
  <si>
    <t>S421</t>
  </si>
  <si>
    <t>Coronado Unified</t>
  </si>
  <si>
    <t>Coronado Pathways Charter</t>
  </si>
  <si>
    <t>S494</t>
  </si>
  <si>
    <t>Dehesa Elementary</t>
  </si>
  <si>
    <t>Community Montessori Charter</t>
  </si>
  <si>
    <t>S589</t>
  </si>
  <si>
    <t>Julian Union Elementary</t>
  </si>
  <si>
    <t>Harbor Springs Charter</t>
  </si>
  <si>
    <t>S451</t>
  </si>
  <si>
    <t>Mountain Empire Unified</t>
  </si>
  <si>
    <t>Academy of Arts and Sciences: El Cajon Elementary (K-5)</t>
  </si>
  <si>
    <t>S426</t>
  </si>
  <si>
    <t>San Diego Unified</t>
  </si>
  <si>
    <t>Epiphany Prep Charter</t>
  </si>
  <si>
    <t>S447</t>
  </si>
  <si>
    <t>Kavod Elementary Charter</t>
  </si>
  <si>
    <t>S302</t>
  </si>
  <si>
    <t>E3 Civic High</t>
  </si>
  <si>
    <t>S510</t>
  </si>
  <si>
    <t>San Diego Cooperative Charter School 2</t>
  </si>
  <si>
    <t>S517</t>
  </si>
  <si>
    <t>Health Sciences Middle</t>
  </si>
  <si>
    <t>S524</t>
  </si>
  <si>
    <t>Sweetwater Union High</t>
  </si>
  <si>
    <t>Stephen W. Hawkings II Science, Technology, Engineering, Art and Math Charter</t>
  </si>
  <si>
    <t>S559</t>
  </si>
  <si>
    <t>Vallecitos Elementary</t>
  </si>
  <si>
    <t>Taylion San Diego Academy</t>
  </si>
  <si>
    <t>S515</t>
  </si>
  <si>
    <t>Vista Unified</t>
  </si>
  <si>
    <t>Bella Mente Montessori Academy</t>
  </si>
  <si>
    <t>C756</t>
  </si>
  <si>
    <t>SBC-High Tech High Learning</t>
  </si>
  <si>
    <t>High Tech High Elementary North County</t>
  </si>
  <si>
    <t>S502</t>
  </si>
  <si>
    <t>San Francisco County</t>
  </si>
  <si>
    <t>San Francisco Unified</t>
  </si>
  <si>
    <t>KIPP San Francisco College Preparatory</t>
  </si>
  <si>
    <t>S462</t>
  </si>
  <si>
    <t>San Joaquin County</t>
  </si>
  <si>
    <t>Banta Elementary</t>
  </si>
  <si>
    <t>River Islands Technology Academy</t>
  </si>
  <si>
    <t>S519</t>
  </si>
  <si>
    <t>New Jerusalem Elementary</t>
  </si>
  <si>
    <t>Acacia Middle Charter</t>
  </si>
  <si>
    <t>S518</t>
  </si>
  <si>
    <t>Acacia Elementary Charter l</t>
  </si>
  <si>
    <t>S500</t>
  </si>
  <si>
    <t>San Mateo County</t>
  </si>
  <si>
    <t>Jefferson Union High</t>
  </si>
  <si>
    <t>Summit Public School: Shasta</t>
  </si>
  <si>
    <t>S498</t>
  </si>
  <si>
    <t>Redwood City Elementary</t>
  </si>
  <si>
    <t>Connect Community Charter</t>
  </si>
  <si>
    <t>S509</t>
  </si>
  <si>
    <t>Santa Barbara County</t>
  </si>
  <si>
    <t>Blochman Union Elementary</t>
  </si>
  <si>
    <t>Visions Academy Charter</t>
  </si>
  <si>
    <t>S547</t>
  </si>
  <si>
    <t>Santa Clara County</t>
  </si>
  <si>
    <t>Santa Clara Co. Off. of Education</t>
  </si>
  <si>
    <t>***Discovery Charter II</t>
  </si>
  <si>
    <t>San Jose Unified</t>
  </si>
  <si>
    <t>Alum Rock Union Elementary</t>
  </si>
  <si>
    <t>Berryessa Union Elementary</t>
  </si>
  <si>
    <t>Cambrian Elementary</t>
  </si>
  <si>
    <t>Cupertino Union Elementary</t>
  </si>
  <si>
    <t>Evergreen Elementary</t>
  </si>
  <si>
    <t>Gilroy Unified</t>
  </si>
  <si>
    <t>Milpitas Unified</t>
  </si>
  <si>
    <t>Moreland</t>
  </si>
  <si>
    <t>Morgan Hill Unified</t>
  </si>
  <si>
    <t>Mt. Pleasant Elementary</t>
  </si>
  <si>
    <t>Oak Grove Elementary</t>
  </si>
  <si>
    <t>Orchard Elementary</t>
  </si>
  <si>
    <t>Union Elementary</t>
  </si>
  <si>
    <t>Luther Burbank Elementary</t>
  </si>
  <si>
    <t>S516</t>
  </si>
  <si>
    <t>***Summit Public School: Denali</t>
  </si>
  <si>
    <t>Aptitud Community Academy at Goss</t>
  </si>
  <si>
    <t>S526</t>
  </si>
  <si>
    <t>Franklin-McKinley Elementary</t>
  </si>
  <si>
    <t>Rocketship Spark</t>
  </si>
  <si>
    <t>S511</t>
  </si>
  <si>
    <t>Sonoma County</t>
  </si>
  <si>
    <t>Bellevue Union Elementary</t>
  </si>
  <si>
    <t>Stony Point Academy</t>
  </si>
  <si>
    <t xml:space="preserve">Old Adobe Union </t>
  </si>
  <si>
    <t>Loma Vista Immersion Academy</t>
  </si>
  <si>
    <t>Petaluma City Elementary</t>
  </si>
  <si>
    <t>Penngrove Elementary</t>
  </si>
  <si>
    <t>Petaluma Joint Union High</t>
  </si>
  <si>
    <t>Gateway to College Academy</t>
  </si>
  <si>
    <t>Santa Rosa Elementary</t>
  </si>
  <si>
    <t>Cesar Chavez Language Academy</t>
  </si>
  <si>
    <t>S548</t>
  </si>
  <si>
    <t>Ventura County</t>
  </si>
  <si>
    <t>Ventura Co. Office of Education</t>
  </si>
  <si>
    <t>***Albert Einstein Academy for Letters, Arts and Sciences - Ventura County</t>
  </si>
  <si>
    <t>Conejo Valley Unified</t>
  </si>
  <si>
    <t>Pleasant Valley Elementary</t>
  </si>
  <si>
    <t>Moorpark Unified</t>
  </si>
  <si>
    <t>Oak Park Unified</t>
  </si>
  <si>
    <t>Oxnard</t>
  </si>
  <si>
    <t>Oxnard Union High</t>
  </si>
  <si>
    <t>Simi Valley Unified</t>
  </si>
  <si>
    <t>C990</t>
  </si>
  <si>
    <t>Yuba County</t>
  </si>
  <si>
    <t>Yuba Co. Office of Education</t>
  </si>
  <si>
    <t>Yuba Environmental Science Charter Academy</t>
  </si>
  <si>
    <t>Marysville Joint Unified</t>
  </si>
  <si>
    <t>Count:</t>
  </si>
  <si>
    <t>Totals</t>
  </si>
  <si>
    <t>Prepared by</t>
  </si>
  <si>
    <t>California Department of Education</t>
  </si>
  <si>
    <t>School Fiscal Services Division</t>
  </si>
  <si>
    <t>September 2013</t>
  </si>
  <si>
    <t>***Charter/District Name</t>
  </si>
  <si>
    <t>Chartering Agency</t>
  </si>
  <si>
    <t>County Name</t>
  </si>
  <si>
    <r>
      <t>Legend:</t>
    </r>
    <r>
      <rPr>
        <sz val="12"/>
        <rFont val="Arial"/>
        <family val="2"/>
      </rPr>
      <t xml:space="preserve"> * Payment to Charters, ** Payment to Districts, ***See In-Lieu of Property Taxes by District of Residence Excel File</t>
    </r>
  </si>
  <si>
    <t xml:space="preserve"> </t>
  </si>
  <si>
    <t>Aspire Centennial College Preparatory Academy</t>
  </si>
  <si>
    <t xml:space="preserve">CALIFORNIA DEPARTMENT OF EDUCATION 
Payment Schedule for Newly Operational Charter Schools
Fiscal Year 2013–14 </t>
  </si>
  <si>
    <r>
      <t>*2013</t>
    </r>
    <r>
      <rPr>
        <b/>
        <sz val="12"/>
        <color indexed="9"/>
        <rFont val="Arial"/>
        <family val="2"/>
      </rPr>
      <t>–14 Charter School General Purpose Entitlement Net State Aid PCA 23751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</si>
</sst>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164" fontId="3" fillId="0" borderId="10" xfId="46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5" fontId="4" fillId="0" borderId="10" xfId="42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64" fontId="6" fillId="0" borderId="10" xfId="46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2" fillId="0" borderId="10" xfId="42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3" fontId="43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SheetLayoutView="100" zoomScalePageLayoutView="0" workbookViewId="0" topLeftCell="A1">
      <pane ySplit="3" topLeftCell="A4" activePane="bottomLeft" state="frozen"/>
      <selection pane="topLeft" activeCell="H49" sqref="H49"/>
      <selection pane="bottomLeft" activeCell="A1" sqref="A1"/>
    </sheetView>
  </sheetViews>
  <sheetFormatPr defaultColWidth="8.8515625" defaultRowHeight="12.75" customHeight="1"/>
  <cols>
    <col min="1" max="1" width="9.7109375" style="32" customWidth="1"/>
    <col min="2" max="2" width="7.7109375" style="32" bestFit="1" customWidth="1"/>
    <col min="3" max="3" width="9.28125" style="33" customWidth="1"/>
    <col min="4" max="4" width="9.00390625" style="6" customWidth="1"/>
    <col min="5" max="5" width="10.28125" style="32" bestFit="1" customWidth="1"/>
    <col min="6" max="6" width="10.00390625" style="32" bestFit="1" customWidth="1"/>
    <col min="7" max="7" width="24.7109375" style="33" bestFit="1" customWidth="1"/>
    <col min="8" max="8" width="38.28125" style="33" bestFit="1" customWidth="1"/>
    <col min="9" max="9" width="83.00390625" style="33" bestFit="1" customWidth="1"/>
    <col min="10" max="10" width="6.7109375" style="33" bestFit="1" customWidth="1"/>
    <col min="11" max="11" width="23.8515625" style="34" bestFit="1" customWidth="1"/>
    <col min="12" max="12" width="18.140625" style="34" bestFit="1" customWidth="1"/>
    <col min="13" max="13" width="27.57421875" style="32" bestFit="1" customWidth="1"/>
    <col min="14" max="14" width="19.421875" style="34" bestFit="1" customWidth="1"/>
    <col min="15" max="78" width="8.8515625" style="32" customWidth="1"/>
    <col min="79" max="79" width="7.28125" style="32" bestFit="1" customWidth="1"/>
    <col min="80" max="80" width="3.28125" style="32" bestFit="1" customWidth="1"/>
    <col min="81" max="82" width="7.28125" style="32" bestFit="1" customWidth="1"/>
    <col min="83" max="83" width="8.00390625" style="32" bestFit="1" customWidth="1"/>
    <col min="84" max="84" width="7.8515625" style="32" bestFit="1" customWidth="1"/>
    <col min="85" max="85" width="20.28125" style="32" bestFit="1" customWidth="1"/>
    <col min="86" max="86" width="53.421875" style="32" bestFit="1" customWidth="1"/>
    <col min="87" max="87" width="44.00390625" style="32" bestFit="1" customWidth="1"/>
    <col min="88" max="88" width="10.28125" style="32" bestFit="1" customWidth="1"/>
    <col min="89" max="89" width="20.28125" style="32" bestFit="1" customWidth="1"/>
    <col min="90" max="90" width="17.7109375" style="32" bestFit="1" customWidth="1"/>
    <col min="91" max="91" width="22.28125" style="32" bestFit="1" customWidth="1"/>
    <col min="92" max="92" width="17.00390625" style="32" bestFit="1" customWidth="1"/>
    <col min="93" max="93" width="24.7109375" style="32" bestFit="1" customWidth="1"/>
    <col min="94" max="94" width="23.28125" style="32" bestFit="1" customWidth="1"/>
    <col min="95" max="96" width="11.421875" style="32" bestFit="1" customWidth="1"/>
    <col min="97" max="97" width="19.00390625" style="32" bestFit="1" customWidth="1"/>
    <col min="98" max="98" width="12.140625" style="32" customWidth="1"/>
    <col min="99" max="99" width="3.00390625" style="32" bestFit="1" customWidth="1"/>
    <col min="100" max="100" width="8.00390625" style="32" bestFit="1" customWidth="1"/>
    <col min="101" max="101" width="6.00390625" style="32" bestFit="1" customWidth="1"/>
    <col min="102" max="102" width="53.421875" style="32" bestFit="1" customWidth="1"/>
    <col min="103" max="103" width="6.00390625" style="32" bestFit="1" customWidth="1"/>
    <col min="104" max="104" width="34.140625" style="32" bestFit="1" customWidth="1"/>
    <col min="105" max="105" width="6.00390625" style="32" bestFit="1" customWidth="1"/>
    <col min="106" max="16384" width="8.8515625" style="32" customWidth="1"/>
  </cols>
  <sheetData>
    <row r="1" spans="1:14" s="27" customFormat="1" ht="65.25" customHeight="1">
      <c r="A1" s="35" t="s">
        <v>317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5" s="4" customFormat="1" ht="15.75">
      <c r="A2" s="1" t="s">
        <v>314</v>
      </c>
      <c r="B2" s="2"/>
      <c r="C2" s="2"/>
      <c r="D2" s="3"/>
      <c r="E2" s="2"/>
    </row>
    <row r="3" spans="1:14" s="30" customFormat="1" ht="79.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313</v>
      </c>
      <c r="H3" s="28" t="s">
        <v>312</v>
      </c>
      <c r="I3" s="29" t="s">
        <v>311</v>
      </c>
      <c r="J3" s="29" t="s">
        <v>6</v>
      </c>
      <c r="K3" s="29" t="s">
        <v>318</v>
      </c>
      <c r="L3" s="29" t="s">
        <v>7</v>
      </c>
      <c r="M3" s="29" t="s">
        <v>8</v>
      </c>
      <c r="N3" s="29" t="s">
        <v>9</v>
      </c>
    </row>
    <row r="4" spans="1:14" s="6" customFormat="1" ht="15.75">
      <c r="A4" s="7">
        <v>1</v>
      </c>
      <c r="B4" s="7">
        <v>13</v>
      </c>
      <c r="C4" s="7" t="s">
        <v>10</v>
      </c>
      <c r="D4" s="7">
        <v>61192</v>
      </c>
      <c r="E4" s="7">
        <v>127696</v>
      </c>
      <c r="F4" s="7">
        <v>1514</v>
      </c>
      <c r="G4" s="8" t="s">
        <v>11</v>
      </c>
      <c r="H4" s="8" t="s">
        <v>12</v>
      </c>
      <c r="I4" s="8" t="s">
        <v>13</v>
      </c>
      <c r="J4" s="7" t="s">
        <v>14</v>
      </c>
      <c r="K4" s="5">
        <v>190678</v>
      </c>
      <c r="L4" s="5"/>
      <c r="M4" s="10"/>
      <c r="N4" s="9"/>
    </row>
    <row r="5" spans="1:14" s="6" customFormat="1" ht="15.75">
      <c r="A5" s="7">
        <v>1</v>
      </c>
      <c r="B5" s="7">
        <v>13</v>
      </c>
      <c r="C5" s="7" t="s">
        <v>15</v>
      </c>
      <c r="D5" s="7">
        <v>61192</v>
      </c>
      <c r="E5" s="7">
        <v>127944</v>
      </c>
      <c r="F5" s="7">
        <v>1543</v>
      </c>
      <c r="G5" s="8" t="s">
        <v>11</v>
      </c>
      <c r="H5" s="8" t="s">
        <v>12</v>
      </c>
      <c r="I5" s="8" t="s">
        <v>16</v>
      </c>
      <c r="J5" s="7" t="s">
        <v>14</v>
      </c>
      <c r="K5" s="9">
        <v>178272</v>
      </c>
      <c r="L5" s="9"/>
      <c r="M5" s="10"/>
      <c r="N5" s="9"/>
    </row>
    <row r="6" spans="1:14" s="6" customFormat="1" ht="15.75">
      <c r="A6" s="7">
        <v>1</v>
      </c>
      <c r="B6" s="7">
        <v>13</v>
      </c>
      <c r="C6" s="7">
        <v>6119</v>
      </c>
      <c r="D6" s="7">
        <v>61192</v>
      </c>
      <c r="E6" s="7"/>
      <c r="F6" s="7"/>
      <c r="G6" s="8"/>
      <c r="H6" s="18"/>
      <c r="I6" s="11" t="s">
        <v>12</v>
      </c>
      <c r="J6" s="7"/>
      <c r="K6" s="9"/>
      <c r="L6" s="5">
        <v>120295</v>
      </c>
      <c r="M6" s="10"/>
      <c r="N6" s="9"/>
    </row>
    <row r="7" spans="1:14" s="6" customFormat="1" ht="15.75">
      <c r="A7" s="7">
        <v>1</v>
      </c>
      <c r="B7" s="7">
        <v>13</v>
      </c>
      <c r="C7" s="7" t="s">
        <v>17</v>
      </c>
      <c r="D7" s="7">
        <v>61259</v>
      </c>
      <c r="E7" s="7">
        <v>128413</v>
      </c>
      <c r="F7" s="7">
        <v>1577</v>
      </c>
      <c r="G7" s="8" t="s">
        <v>11</v>
      </c>
      <c r="H7" s="8" t="s">
        <v>18</v>
      </c>
      <c r="I7" s="8" t="s">
        <v>19</v>
      </c>
      <c r="J7" s="7" t="s">
        <v>14</v>
      </c>
      <c r="K7" s="9">
        <v>395238</v>
      </c>
      <c r="L7" s="18"/>
      <c r="M7" s="10"/>
      <c r="N7" s="9"/>
    </row>
    <row r="8" spans="1:14" s="6" customFormat="1" ht="15.75">
      <c r="A8" s="7">
        <v>1</v>
      </c>
      <c r="B8" s="7">
        <v>13</v>
      </c>
      <c r="C8" s="7">
        <v>6125</v>
      </c>
      <c r="D8" s="7">
        <v>61259</v>
      </c>
      <c r="E8" s="7"/>
      <c r="F8" s="7"/>
      <c r="G8" s="8"/>
      <c r="H8" s="8"/>
      <c r="I8" s="12" t="s">
        <v>18</v>
      </c>
      <c r="J8" s="7"/>
      <c r="K8" s="9"/>
      <c r="L8" s="9">
        <v>116166</v>
      </c>
      <c r="M8" s="11"/>
      <c r="N8" s="13"/>
    </row>
    <row r="9" spans="1:14" s="6" customFormat="1" ht="15.75">
      <c r="A9" s="7">
        <v>1</v>
      </c>
      <c r="B9" s="7">
        <v>13</v>
      </c>
      <c r="C9" s="14">
        <v>6117</v>
      </c>
      <c r="D9" s="7">
        <v>61176</v>
      </c>
      <c r="E9" s="7"/>
      <c r="F9" s="15"/>
      <c r="G9" s="8"/>
      <c r="H9" s="16"/>
      <c r="I9" s="12" t="s">
        <v>20</v>
      </c>
      <c r="J9" s="7"/>
      <c r="K9" s="9"/>
      <c r="L9" s="9">
        <v>750</v>
      </c>
      <c r="M9" s="11" t="s">
        <v>11</v>
      </c>
      <c r="N9" s="13">
        <f>K4+K5+K7+L6+L8+L9</f>
        <v>1001399</v>
      </c>
    </row>
    <row r="10" spans="1:14" s="6" customFormat="1" ht="15.75">
      <c r="A10" s="7">
        <v>10</v>
      </c>
      <c r="B10" s="7">
        <v>13</v>
      </c>
      <c r="C10" s="7" t="s">
        <v>21</v>
      </c>
      <c r="D10" s="7">
        <v>62166</v>
      </c>
      <c r="E10" s="7">
        <v>127514</v>
      </c>
      <c r="F10" s="7">
        <v>1503</v>
      </c>
      <c r="G10" s="8" t="s">
        <v>22</v>
      </c>
      <c r="H10" s="8" t="s">
        <v>23</v>
      </c>
      <c r="I10" s="8" t="s">
        <v>24</v>
      </c>
      <c r="J10" s="7" t="s">
        <v>14</v>
      </c>
      <c r="K10" s="9">
        <v>463230</v>
      </c>
      <c r="L10" s="9"/>
      <c r="M10" s="10"/>
      <c r="N10" s="9"/>
    </row>
    <row r="11" spans="1:14" s="6" customFormat="1" ht="15.75">
      <c r="A11" s="7">
        <v>10</v>
      </c>
      <c r="B11" s="7">
        <v>13</v>
      </c>
      <c r="C11" s="7">
        <v>6216</v>
      </c>
      <c r="D11" s="7">
        <v>62166</v>
      </c>
      <c r="E11" s="7"/>
      <c r="F11" s="7"/>
      <c r="G11" s="8"/>
      <c r="H11" s="8"/>
      <c r="I11" s="11" t="s">
        <v>23</v>
      </c>
      <c r="J11" s="7"/>
      <c r="K11" s="9"/>
      <c r="L11" s="9">
        <v>38484</v>
      </c>
      <c r="M11" s="10"/>
      <c r="N11" s="9"/>
    </row>
    <row r="12" spans="1:14" s="6" customFormat="1" ht="15.75">
      <c r="A12" s="7">
        <v>10</v>
      </c>
      <c r="B12" s="7">
        <v>13</v>
      </c>
      <c r="C12" s="14">
        <v>6226</v>
      </c>
      <c r="D12" s="7">
        <v>62265</v>
      </c>
      <c r="E12" s="7">
        <v>126292</v>
      </c>
      <c r="F12" s="7">
        <v>1513</v>
      </c>
      <c r="G12" s="8" t="s">
        <v>22</v>
      </c>
      <c r="H12" s="8" t="s">
        <v>25</v>
      </c>
      <c r="I12" s="8" t="s">
        <v>26</v>
      </c>
      <c r="J12" s="7" t="s">
        <v>27</v>
      </c>
      <c r="K12" s="9">
        <v>118491</v>
      </c>
      <c r="L12" s="9"/>
      <c r="M12" s="10"/>
      <c r="N12" s="9"/>
    </row>
    <row r="13" spans="1:14" s="6" customFormat="1" ht="15.75">
      <c r="A13" s="7">
        <v>10</v>
      </c>
      <c r="B13" s="7">
        <v>13</v>
      </c>
      <c r="C13" s="7">
        <v>6226</v>
      </c>
      <c r="D13" s="7">
        <v>62265</v>
      </c>
      <c r="E13" s="7"/>
      <c r="F13" s="7"/>
      <c r="G13" s="8"/>
      <c r="H13" s="8"/>
      <c r="I13" s="11" t="s">
        <v>25</v>
      </c>
      <c r="J13" s="7"/>
      <c r="K13" s="9"/>
      <c r="L13" s="9">
        <v>9283</v>
      </c>
      <c r="M13" s="10"/>
      <c r="N13" s="9"/>
    </row>
    <row r="14" spans="1:14" s="6" customFormat="1" ht="15.75">
      <c r="A14" s="7">
        <v>10</v>
      </c>
      <c r="B14" s="7">
        <v>13</v>
      </c>
      <c r="C14" s="7" t="s">
        <v>28</v>
      </c>
      <c r="D14" s="7">
        <v>62547</v>
      </c>
      <c r="E14" s="7">
        <v>127159</v>
      </c>
      <c r="F14" s="7">
        <v>1463</v>
      </c>
      <c r="G14" s="8" t="s">
        <v>22</v>
      </c>
      <c r="H14" s="8" t="s">
        <v>29</v>
      </c>
      <c r="I14" s="8" t="s">
        <v>30</v>
      </c>
      <c r="J14" s="7" t="s">
        <v>14</v>
      </c>
      <c r="K14" s="9">
        <v>114832</v>
      </c>
      <c r="L14" s="9"/>
      <c r="M14" s="10"/>
      <c r="N14" s="9"/>
    </row>
    <row r="15" spans="1:14" s="6" customFormat="1" ht="15.75">
      <c r="A15" s="7">
        <v>10</v>
      </c>
      <c r="B15" s="7">
        <v>13</v>
      </c>
      <c r="C15" s="7">
        <v>6254</v>
      </c>
      <c r="D15" s="7">
        <v>62547</v>
      </c>
      <c r="E15" s="7"/>
      <c r="F15" s="7"/>
      <c r="G15" s="8"/>
      <c r="H15" s="8"/>
      <c r="I15" s="12" t="s">
        <v>29</v>
      </c>
      <c r="J15" s="7"/>
      <c r="K15" s="9"/>
      <c r="L15" s="9">
        <v>8413</v>
      </c>
      <c r="M15" s="11" t="s">
        <v>22</v>
      </c>
      <c r="N15" s="17">
        <f>K10+K12+K14+L11+L13+L15</f>
        <v>752733</v>
      </c>
    </row>
    <row r="16" spans="1:14" s="6" customFormat="1" ht="15.75">
      <c r="A16" s="7">
        <v>12</v>
      </c>
      <c r="B16" s="7">
        <v>13</v>
      </c>
      <c r="C16" s="7" t="s">
        <v>31</v>
      </c>
      <c r="D16" s="7">
        <v>62679</v>
      </c>
      <c r="E16" s="7">
        <v>127266</v>
      </c>
      <c r="F16" s="7">
        <v>1496</v>
      </c>
      <c r="G16" s="8" t="s">
        <v>32</v>
      </c>
      <c r="H16" s="8" t="s">
        <v>33</v>
      </c>
      <c r="I16" s="8" t="s">
        <v>34</v>
      </c>
      <c r="J16" s="7" t="s">
        <v>14</v>
      </c>
      <c r="K16" s="9">
        <v>90285</v>
      </c>
      <c r="L16" s="9"/>
      <c r="M16" s="10"/>
      <c r="N16" s="9"/>
    </row>
    <row r="17" spans="1:14" s="6" customFormat="1" ht="15.75">
      <c r="A17" s="7">
        <v>12</v>
      </c>
      <c r="B17" s="7">
        <v>13</v>
      </c>
      <c r="C17" s="7">
        <v>6267</v>
      </c>
      <c r="D17" s="7">
        <v>62679</v>
      </c>
      <c r="E17" s="7"/>
      <c r="F17" s="7"/>
      <c r="G17" s="8"/>
      <c r="H17" s="8"/>
      <c r="I17" s="12" t="s">
        <v>33</v>
      </c>
      <c r="J17" s="7"/>
      <c r="K17" s="9"/>
      <c r="L17" s="9">
        <v>26290</v>
      </c>
      <c r="M17" s="11" t="s">
        <v>32</v>
      </c>
      <c r="N17" s="17">
        <f>K16+L17</f>
        <v>116575</v>
      </c>
    </row>
    <row r="18" spans="1:14" s="6" customFormat="1" ht="15">
      <c r="A18" s="7">
        <v>14</v>
      </c>
      <c r="B18" s="7">
        <v>13</v>
      </c>
      <c r="C18" s="14">
        <v>1014</v>
      </c>
      <c r="D18" s="7">
        <v>10140</v>
      </c>
      <c r="E18" s="7">
        <v>128447</v>
      </c>
      <c r="F18" s="7">
        <v>1594</v>
      </c>
      <c r="G18" s="8" t="s">
        <v>35</v>
      </c>
      <c r="H18" s="8" t="s">
        <v>36</v>
      </c>
      <c r="I18" s="8" t="s">
        <v>37</v>
      </c>
      <c r="J18" s="7" t="s">
        <v>27</v>
      </c>
      <c r="K18" s="9">
        <v>849904</v>
      </c>
      <c r="L18" s="9">
        <v>0</v>
      </c>
      <c r="M18" s="18"/>
      <c r="N18" s="18"/>
    </row>
    <row r="19" spans="1:14" s="6" customFormat="1" ht="15.75">
      <c r="A19" s="7">
        <v>14</v>
      </c>
      <c r="B19" s="7">
        <v>13</v>
      </c>
      <c r="C19" s="14">
        <v>1014</v>
      </c>
      <c r="D19" s="7">
        <v>10140</v>
      </c>
      <c r="E19" s="7">
        <v>128454</v>
      </c>
      <c r="F19" s="7">
        <v>1593</v>
      </c>
      <c r="G19" s="8" t="s">
        <v>35</v>
      </c>
      <c r="H19" s="8" t="s">
        <v>36</v>
      </c>
      <c r="I19" s="8" t="s">
        <v>38</v>
      </c>
      <c r="J19" s="7" t="s">
        <v>27</v>
      </c>
      <c r="K19" s="9">
        <v>158050</v>
      </c>
      <c r="L19" s="9">
        <v>0</v>
      </c>
      <c r="M19" s="11" t="s">
        <v>35</v>
      </c>
      <c r="N19" s="17">
        <f>K18+K19+L18+L19</f>
        <v>1007954</v>
      </c>
    </row>
    <row r="20" spans="1:14" s="6" customFormat="1" ht="15.75">
      <c r="A20" s="7">
        <v>15</v>
      </c>
      <c r="B20" s="7">
        <v>13</v>
      </c>
      <c r="C20" s="7" t="s">
        <v>39</v>
      </c>
      <c r="D20" s="7">
        <v>63628</v>
      </c>
      <c r="E20" s="7">
        <v>128504</v>
      </c>
      <c r="F20" s="7">
        <v>1575</v>
      </c>
      <c r="G20" s="8" t="s">
        <v>40</v>
      </c>
      <c r="H20" s="8" t="s">
        <v>41</v>
      </c>
      <c r="I20" s="8" t="s">
        <v>42</v>
      </c>
      <c r="J20" s="7" t="s">
        <v>14</v>
      </c>
      <c r="K20" s="9">
        <v>178245</v>
      </c>
      <c r="L20" s="9"/>
      <c r="M20" s="10"/>
      <c r="N20" s="9"/>
    </row>
    <row r="21" spans="1:14" s="6" customFormat="1" ht="15.75">
      <c r="A21" s="7">
        <v>15</v>
      </c>
      <c r="B21" s="7">
        <v>13</v>
      </c>
      <c r="C21" s="7">
        <v>63628</v>
      </c>
      <c r="D21" s="7">
        <v>63628</v>
      </c>
      <c r="E21" s="7"/>
      <c r="F21" s="7"/>
      <c r="G21" s="8"/>
      <c r="H21" s="8"/>
      <c r="I21" s="11" t="s">
        <v>41</v>
      </c>
      <c r="J21" s="7"/>
      <c r="K21" s="9"/>
      <c r="L21" s="9">
        <v>14358</v>
      </c>
      <c r="M21" s="10"/>
      <c r="N21" s="9"/>
    </row>
    <row r="22" spans="1:14" s="6" customFormat="1" ht="15.75">
      <c r="A22" s="7">
        <v>15</v>
      </c>
      <c r="B22" s="7">
        <v>13</v>
      </c>
      <c r="C22" s="7" t="s">
        <v>43</v>
      </c>
      <c r="D22" s="7">
        <v>63826</v>
      </c>
      <c r="E22" s="7">
        <v>127258</v>
      </c>
      <c r="F22" s="7">
        <v>1497</v>
      </c>
      <c r="G22" s="8" t="s">
        <v>40</v>
      </c>
      <c r="H22" s="8" t="s">
        <v>44</v>
      </c>
      <c r="I22" s="8" t="s">
        <v>45</v>
      </c>
      <c r="J22" s="7" t="s">
        <v>14</v>
      </c>
      <c r="K22" s="9">
        <v>155948</v>
      </c>
      <c r="L22" s="9"/>
      <c r="M22" s="10"/>
      <c r="N22" s="9"/>
    </row>
    <row r="23" spans="1:14" s="6" customFormat="1" ht="15.75">
      <c r="A23" s="7">
        <v>15</v>
      </c>
      <c r="B23" s="7">
        <v>13</v>
      </c>
      <c r="C23" s="7">
        <v>63826</v>
      </c>
      <c r="D23" s="7">
        <v>63826</v>
      </c>
      <c r="E23" s="7"/>
      <c r="F23" s="7"/>
      <c r="G23" s="8"/>
      <c r="H23" s="8"/>
      <c r="I23" s="12" t="s">
        <v>44</v>
      </c>
      <c r="J23" s="7"/>
      <c r="K23" s="9"/>
      <c r="L23" s="9">
        <v>54902</v>
      </c>
      <c r="M23" s="11" t="s">
        <v>40</v>
      </c>
      <c r="N23" s="17">
        <f>K20+K21+K22+K23+L20+L21+L22+L23</f>
        <v>403453</v>
      </c>
    </row>
    <row r="24" spans="1:14" s="6" customFormat="1" ht="15.75">
      <c r="A24" s="7">
        <v>18</v>
      </c>
      <c r="B24" s="7">
        <v>13</v>
      </c>
      <c r="C24" s="7" t="s">
        <v>46</v>
      </c>
      <c r="D24" s="7">
        <v>64162</v>
      </c>
      <c r="E24" s="7">
        <v>6010763</v>
      </c>
      <c r="F24" s="7">
        <v>1549</v>
      </c>
      <c r="G24" s="8" t="s">
        <v>47</v>
      </c>
      <c r="H24" s="8" t="s">
        <v>48</v>
      </c>
      <c r="I24" s="8" t="s">
        <v>49</v>
      </c>
      <c r="J24" s="7" t="s">
        <v>14</v>
      </c>
      <c r="K24" s="9">
        <v>901057</v>
      </c>
      <c r="L24" s="9"/>
      <c r="M24" s="10"/>
      <c r="N24" s="9"/>
    </row>
    <row r="25" spans="1:14" s="6" customFormat="1" ht="15.75">
      <c r="A25" s="7">
        <v>18</v>
      </c>
      <c r="B25" s="7">
        <v>13</v>
      </c>
      <c r="C25" s="7">
        <v>6416</v>
      </c>
      <c r="D25" s="7">
        <v>64162</v>
      </c>
      <c r="E25" s="7"/>
      <c r="F25" s="7"/>
      <c r="G25" s="8"/>
      <c r="H25" s="8"/>
      <c r="I25" s="12" t="s">
        <v>48</v>
      </c>
      <c r="J25" s="7"/>
      <c r="K25" s="9"/>
      <c r="L25" s="9">
        <v>23521</v>
      </c>
      <c r="M25" s="11" t="s">
        <v>47</v>
      </c>
      <c r="N25" s="17">
        <f>K24+L24+K25+L25</f>
        <v>924578</v>
      </c>
    </row>
    <row r="26" spans="1:14" s="6" customFormat="1" ht="15.75">
      <c r="A26" s="7">
        <v>19</v>
      </c>
      <c r="B26" s="7">
        <v>13</v>
      </c>
      <c r="C26" s="7" t="s">
        <v>50</v>
      </c>
      <c r="D26" s="7">
        <v>10199</v>
      </c>
      <c r="E26" s="7">
        <v>127274</v>
      </c>
      <c r="F26" s="7">
        <v>1495</v>
      </c>
      <c r="G26" s="8" t="s">
        <v>51</v>
      </c>
      <c r="H26" s="8" t="s">
        <v>52</v>
      </c>
      <c r="I26" s="8" t="s">
        <v>53</v>
      </c>
      <c r="J26" s="7" t="s">
        <v>14</v>
      </c>
      <c r="K26" s="9">
        <v>402960</v>
      </c>
      <c r="L26" s="9">
        <v>0</v>
      </c>
      <c r="M26" s="10"/>
      <c r="N26" s="9"/>
    </row>
    <row r="27" spans="1:14" s="6" customFormat="1" ht="15.75">
      <c r="A27" s="7">
        <v>19</v>
      </c>
      <c r="B27" s="7">
        <v>13</v>
      </c>
      <c r="C27" s="7" t="s">
        <v>54</v>
      </c>
      <c r="D27" s="7">
        <v>10199</v>
      </c>
      <c r="E27" s="7">
        <v>127498</v>
      </c>
      <c r="F27" s="7">
        <v>1501</v>
      </c>
      <c r="G27" s="8" t="s">
        <v>51</v>
      </c>
      <c r="H27" s="8" t="s">
        <v>52</v>
      </c>
      <c r="I27" s="8" t="s">
        <v>55</v>
      </c>
      <c r="J27" s="7" t="s">
        <v>14</v>
      </c>
      <c r="K27" s="9">
        <v>314500</v>
      </c>
      <c r="L27" s="9">
        <v>0</v>
      </c>
      <c r="M27" s="10"/>
      <c r="N27" s="9"/>
    </row>
    <row r="28" spans="1:14" s="6" customFormat="1" ht="15.75">
      <c r="A28" s="7">
        <v>19</v>
      </c>
      <c r="B28" s="7">
        <v>13</v>
      </c>
      <c r="C28" s="7" t="s">
        <v>56</v>
      </c>
      <c r="D28" s="7">
        <v>10199</v>
      </c>
      <c r="E28" s="7">
        <v>127522</v>
      </c>
      <c r="F28" s="7">
        <v>1506</v>
      </c>
      <c r="G28" s="8" t="s">
        <v>51</v>
      </c>
      <c r="H28" s="8" t="s">
        <v>52</v>
      </c>
      <c r="I28" s="8" t="s">
        <v>57</v>
      </c>
      <c r="J28" s="7" t="s">
        <v>14</v>
      </c>
      <c r="K28" s="9">
        <v>147605</v>
      </c>
      <c r="L28" s="9"/>
      <c r="M28" s="10"/>
      <c r="N28" s="9"/>
    </row>
    <row r="29" spans="1:14" s="6" customFormat="1" ht="15.75">
      <c r="A29" s="7">
        <v>19</v>
      </c>
      <c r="B29" s="7">
        <v>13</v>
      </c>
      <c r="C29" s="14">
        <v>6435</v>
      </c>
      <c r="D29" s="7">
        <v>64352</v>
      </c>
      <c r="E29" s="7">
        <v>128488</v>
      </c>
      <c r="F29" s="7">
        <v>1558</v>
      </c>
      <c r="G29" s="8" t="s">
        <v>51</v>
      </c>
      <c r="H29" s="8" t="s">
        <v>58</v>
      </c>
      <c r="I29" s="8" t="s">
        <v>59</v>
      </c>
      <c r="J29" s="7" t="s">
        <v>27</v>
      </c>
      <c r="K29" s="9">
        <v>952238</v>
      </c>
      <c r="L29" s="9"/>
      <c r="M29" s="10"/>
      <c r="N29" s="9"/>
    </row>
    <row r="30" spans="1:14" s="6" customFormat="1" ht="15.75">
      <c r="A30" s="7">
        <v>19</v>
      </c>
      <c r="B30" s="7">
        <v>13</v>
      </c>
      <c r="C30" s="14">
        <v>6435</v>
      </c>
      <c r="D30" s="7">
        <v>64352</v>
      </c>
      <c r="E30" s="7">
        <v>128496</v>
      </c>
      <c r="F30" s="7">
        <v>1557</v>
      </c>
      <c r="G30" s="8" t="s">
        <v>51</v>
      </c>
      <c r="H30" s="8" t="s">
        <v>58</v>
      </c>
      <c r="I30" s="8" t="s">
        <v>60</v>
      </c>
      <c r="J30" s="7" t="s">
        <v>27</v>
      </c>
      <c r="K30" s="9">
        <v>896260</v>
      </c>
      <c r="L30" s="9"/>
      <c r="M30" s="10"/>
      <c r="N30" s="9"/>
    </row>
    <row r="31" spans="1:14" s="6" customFormat="1" ht="15.75">
      <c r="A31" s="7">
        <v>19</v>
      </c>
      <c r="B31" s="7">
        <v>13</v>
      </c>
      <c r="C31" s="14">
        <v>6435</v>
      </c>
      <c r="D31" s="7">
        <v>64352</v>
      </c>
      <c r="E31" s="7"/>
      <c r="F31" s="7"/>
      <c r="G31" s="8"/>
      <c r="H31" s="8"/>
      <c r="I31" s="11" t="s">
        <v>58</v>
      </c>
      <c r="J31" s="7"/>
      <c r="K31" s="9"/>
      <c r="L31" s="9">
        <v>607428</v>
      </c>
      <c r="M31" s="10"/>
      <c r="N31" s="9"/>
    </row>
    <row r="32" spans="1:14" s="6" customFormat="1" ht="15.75">
      <c r="A32" s="7">
        <v>19</v>
      </c>
      <c r="B32" s="7">
        <v>13</v>
      </c>
      <c r="C32" s="14">
        <v>6463</v>
      </c>
      <c r="D32" s="7">
        <v>64634</v>
      </c>
      <c r="E32" s="7">
        <v>6014518</v>
      </c>
      <c r="F32" s="7">
        <v>1591</v>
      </c>
      <c r="G32" s="8" t="s">
        <v>51</v>
      </c>
      <c r="H32" s="8" t="s">
        <v>61</v>
      </c>
      <c r="I32" s="8" t="s">
        <v>62</v>
      </c>
      <c r="J32" s="7" t="s">
        <v>27</v>
      </c>
      <c r="K32" s="9">
        <v>1333047</v>
      </c>
      <c r="L32" s="9"/>
      <c r="M32" s="10"/>
      <c r="N32" s="9"/>
    </row>
    <row r="33" spans="1:14" s="6" customFormat="1" ht="15.75">
      <c r="A33" s="7">
        <v>19</v>
      </c>
      <c r="B33" s="7">
        <v>13</v>
      </c>
      <c r="C33" s="14">
        <v>6463</v>
      </c>
      <c r="D33" s="7">
        <v>64634</v>
      </c>
      <c r="E33" s="7"/>
      <c r="F33" s="7"/>
      <c r="G33" s="8"/>
      <c r="H33" s="8"/>
      <c r="I33" s="11" t="s">
        <v>61</v>
      </c>
      <c r="J33" s="7"/>
      <c r="K33" s="9"/>
      <c r="L33" s="9">
        <v>267218</v>
      </c>
      <c r="M33" s="10"/>
      <c r="N33" s="9"/>
    </row>
    <row r="34" spans="1:14" s="6" customFormat="1" ht="15.75">
      <c r="A34" s="7">
        <v>19</v>
      </c>
      <c r="B34" s="7">
        <v>13</v>
      </c>
      <c r="C34" s="7" t="s">
        <v>63</v>
      </c>
      <c r="D34" s="7">
        <v>64725</v>
      </c>
      <c r="E34" s="7">
        <v>127506</v>
      </c>
      <c r="F34" s="7">
        <v>1504</v>
      </c>
      <c r="G34" s="8" t="s">
        <v>51</v>
      </c>
      <c r="H34" s="8" t="s">
        <v>64</v>
      </c>
      <c r="I34" s="8" t="s">
        <v>65</v>
      </c>
      <c r="J34" s="7" t="s">
        <v>14</v>
      </c>
      <c r="K34" s="9">
        <v>87854</v>
      </c>
      <c r="L34" s="9"/>
      <c r="M34" s="10"/>
      <c r="N34" s="9"/>
    </row>
    <row r="35" spans="1:14" s="6" customFormat="1" ht="15.75">
      <c r="A35" s="7">
        <v>19</v>
      </c>
      <c r="B35" s="7">
        <v>13</v>
      </c>
      <c r="C35" s="7">
        <v>6472</v>
      </c>
      <c r="D35" s="7">
        <v>64725</v>
      </c>
      <c r="E35" s="7"/>
      <c r="F35" s="7"/>
      <c r="G35" s="8"/>
      <c r="H35" s="8"/>
      <c r="I35" s="11" t="s">
        <v>64</v>
      </c>
      <c r="J35" s="7"/>
      <c r="K35" s="9"/>
      <c r="L35" s="9">
        <v>11694</v>
      </c>
      <c r="M35" s="10"/>
      <c r="N35" s="9"/>
    </row>
    <row r="36" spans="1:14" s="6" customFormat="1" ht="15.75">
      <c r="A36" s="7">
        <v>19</v>
      </c>
      <c r="B36" s="7">
        <v>13</v>
      </c>
      <c r="C36" s="7" t="s">
        <v>66</v>
      </c>
      <c r="D36" s="7">
        <v>64733</v>
      </c>
      <c r="E36" s="7">
        <v>112862</v>
      </c>
      <c r="F36" s="7">
        <v>1582</v>
      </c>
      <c r="G36" s="8" t="s">
        <v>51</v>
      </c>
      <c r="H36" s="8" t="s">
        <v>67</v>
      </c>
      <c r="I36" s="8" t="s">
        <v>68</v>
      </c>
      <c r="J36" s="7" t="s">
        <v>14</v>
      </c>
      <c r="K36" s="9">
        <v>591466</v>
      </c>
      <c r="L36" s="9"/>
      <c r="M36" s="10"/>
      <c r="N36" s="9"/>
    </row>
    <row r="37" spans="1:14" s="6" customFormat="1" ht="15.75">
      <c r="A37" s="7">
        <v>19</v>
      </c>
      <c r="B37" s="7">
        <v>13</v>
      </c>
      <c r="C37" s="7" t="s">
        <v>69</v>
      </c>
      <c r="D37" s="7">
        <v>64733</v>
      </c>
      <c r="E37" s="7">
        <v>124008</v>
      </c>
      <c r="F37" s="7">
        <v>1287</v>
      </c>
      <c r="G37" s="8" t="s">
        <v>51</v>
      </c>
      <c r="H37" s="8" t="s">
        <v>67</v>
      </c>
      <c r="I37" s="8" t="s">
        <v>70</v>
      </c>
      <c r="J37" s="7" t="s">
        <v>14</v>
      </c>
      <c r="K37" s="9">
        <v>272819</v>
      </c>
      <c r="L37" s="9"/>
      <c r="M37" s="10"/>
      <c r="N37" s="9"/>
    </row>
    <row r="38" spans="1:14" s="6" customFormat="1" ht="15.75">
      <c r="A38" s="7">
        <v>19</v>
      </c>
      <c r="B38" s="7">
        <v>13</v>
      </c>
      <c r="C38" s="7" t="s">
        <v>71</v>
      </c>
      <c r="D38" s="7">
        <v>64733</v>
      </c>
      <c r="E38" s="7">
        <v>125641</v>
      </c>
      <c r="F38" s="7">
        <v>1379</v>
      </c>
      <c r="G38" s="8" t="s">
        <v>51</v>
      </c>
      <c r="H38" s="8" t="s">
        <v>67</v>
      </c>
      <c r="I38" s="8" t="s">
        <v>72</v>
      </c>
      <c r="J38" s="7" t="s">
        <v>14</v>
      </c>
      <c r="K38" s="9">
        <v>205923</v>
      </c>
      <c r="L38" s="9"/>
      <c r="M38" s="10"/>
      <c r="N38" s="9"/>
    </row>
    <row r="39" spans="1:14" s="6" customFormat="1" ht="15.75">
      <c r="A39" s="7">
        <v>19</v>
      </c>
      <c r="B39" s="7">
        <v>13</v>
      </c>
      <c r="C39" s="7" t="s">
        <v>73</v>
      </c>
      <c r="D39" s="7">
        <v>64733</v>
      </c>
      <c r="E39" s="7">
        <v>126136</v>
      </c>
      <c r="F39" s="7">
        <v>1412</v>
      </c>
      <c r="G39" s="8" t="s">
        <v>51</v>
      </c>
      <c r="H39" s="8" t="s">
        <v>67</v>
      </c>
      <c r="I39" s="8" t="s">
        <v>74</v>
      </c>
      <c r="J39" s="7" t="s">
        <v>14</v>
      </c>
      <c r="K39" s="9">
        <v>275866</v>
      </c>
      <c r="L39" s="9"/>
      <c r="M39" s="10"/>
      <c r="N39" s="9"/>
    </row>
    <row r="40" spans="1:14" s="6" customFormat="1" ht="15.75">
      <c r="A40" s="7">
        <v>19</v>
      </c>
      <c r="B40" s="7">
        <v>13</v>
      </c>
      <c r="C40" s="7" t="s">
        <v>75</v>
      </c>
      <c r="D40" s="7">
        <v>64733</v>
      </c>
      <c r="E40" s="7">
        <v>126169</v>
      </c>
      <c r="F40" s="7">
        <v>1402</v>
      </c>
      <c r="G40" s="8" t="s">
        <v>51</v>
      </c>
      <c r="H40" s="8" t="s">
        <v>67</v>
      </c>
      <c r="I40" s="8" t="s">
        <v>76</v>
      </c>
      <c r="J40" s="7" t="s">
        <v>14</v>
      </c>
      <c r="K40" s="9">
        <v>193683</v>
      </c>
      <c r="L40" s="9"/>
      <c r="M40" s="10"/>
      <c r="N40" s="9"/>
    </row>
    <row r="41" spans="1:14" s="6" customFormat="1" ht="15.75">
      <c r="A41" s="7">
        <v>19</v>
      </c>
      <c r="B41" s="7">
        <v>13</v>
      </c>
      <c r="C41" s="7" t="s">
        <v>77</v>
      </c>
      <c r="D41" s="7">
        <v>64733</v>
      </c>
      <c r="E41" s="7">
        <v>126193</v>
      </c>
      <c r="F41" s="7">
        <v>1414</v>
      </c>
      <c r="G41" s="8" t="s">
        <v>51</v>
      </c>
      <c r="H41" s="8" t="s">
        <v>67</v>
      </c>
      <c r="I41" s="8" t="s">
        <v>78</v>
      </c>
      <c r="J41" s="7" t="s">
        <v>14</v>
      </c>
      <c r="K41" s="9">
        <v>233765</v>
      </c>
      <c r="L41" s="9"/>
      <c r="M41" s="10"/>
      <c r="N41" s="9"/>
    </row>
    <row r="42" spans="1:14" s="6" customFormat="1" ht="15.75">
      <c r="A42" s="7">
        <v>19</v>
      </c>
      <c r="B42" s="7">
        <v>13</v>
      </c>
      <c r="C42" s="7" t="s">
        <v>79</v>
      </c>
      <c r="D42" s="7">
        <v>64733</v>
      </c>
      <c r="E42" s="7">
        <v>126797</v>
      </c>
      <c r="F42" s="7">
        <v>1436</v>
      </c>
      <c r="G42" s="8" t="s">
        <v>51</v>
      </c>
      <c r="H42" s="8" t="s">
        <v>67</v>
      </c>
      <c r="I42" s="31" t="s">
        <v>316</v>
      </c>
      <c r="J42" s="7" t="s">
        <v>14</v>
      </c>
      <c r="K42" s="9">
        <v>499586</v>
      </c>
      <c r="L42" s="9"/>
      <c r="M42" s="10"/>
      <c r="N42" s="9"/>
    </row>
    <row r="43" spans="1:14" s="6" customFormat="1" ht="15.75">
      <c r="A43" s="7">
        <v>19</v>
      </c>
      <c r="B43" s="7">
        <v>13</v>
      </c>
      <c r="C43" s="7" t="s">
        <v>80</v>
      </c>
      <c r="D43" s="7">
        <v>64733</v>
      </c>
      <c r="E43" s="7">
        <v>127670</v>
      </c>
      <c r="F43" s="7">
        <v>1508</v>
      </c>
      <c r="G43" s="8" t="s">
        <v>51</v>
      </c>
      <c r="H43" s="8" t="s">
        <v>67</v>
      </c>
      <c r="I43" s="8" t="s">
        <v>81</v>
      </c>
      <c r="J43" s="7" t="s">
        <v>14</v>
      </c>
      <c r="K43" s="9">
        <v>363790</v>
      </c>
      <c r="L43" s="9"/>
      <c r="M43" s="10"/>
      <c r="N43" s="9"/>
    </row>
    <row r="44" spans="1:14" s="6" customFormat="1" ht="15.75">
      <c r="A44" s="7">
        <v>19</v>
      </c>
      <c r="B44" s="7">
        <v>13</v>
      </c>
      <c r="C44" s="7" t="s">
        <v>82</v>
      </c>
      <c r="D44" s="7">
        <v>64733</v>
      </c>
      <c r="E44" s="7">
        <v>127852</v>
      </c>
      <c r="F44" s="7">
        <v>1525</v>
      </c>
      <c r="G44" s="8" t="s">
        <v>51</v>
      </c>
      <c r="H44" s="8" t="s">
        <v>67</v>
      </c>
      <c r="I44" s="8" t="s">
        <v>83</v>
      </c>
      <c r="J44" s="7" t="s">
        <v>14</v>
      </c>
      <c r="K44" s="9">
        <v>311691</v>
      </c>
      <c r="L44" s="9"/>
      <c r="M44" s="10"/>
      <c r="N44" s="9"/>
    </row>
    <row r="45" spans="1:14" s="6" customFormat="1" ht="15.75">
      <c r="A45" s="7">
        <v>19</v>
      </c>
      <c r="B45" s="7">
        <v>13</v>
      </c>
      <c r="C45" s="7" t="s">
        <v>84</v>
      </c>
      <c r="D45" s="7">
        <v>64733</v>
      </c>
      <c r="E45" s="7">
        <v>127886</v>
      </c>
      <c r="F45" s="7">
        <v>1538</v>
      </c>
      <c r="G45" s="8" t="s">
        <v>51</v>
      </c>
      <c r="H45" s="8" t="s">
        <v>67</v>
      </c>
      <c r="I45" s="8" t="s">
        <v>85</v>
      </c>
      <c r="J45" s="7" t="s">
        <v>14</v>
      </c>
      <c r="K45" s="9">
        <v>248316</v>
      </c>
      <c r="L45" s="9"/>
      <c r="M45" s="10"/>
      <c r="N45" s="9"/>
    </row>
    <row r="46" spans="1:14" s="6" customFormat="1" ht="15.75">
      <c r="A46" s="7">
        <v>19</v>
      </c>
      <c r="B46" s="7">
        <v>13</v>
      </c>
      <c r="C46" s="7" t="s">
        <v>86</v>
      </c>
      <c r="D46" s="7">
        <v>64733</v>
      </c>
      <c r="E46" s="7">
        <v>127894</v>
      </c>
      <c r="F46" s="7">
        <v>1539</v>
      </c>
      <c r="G46" s="8" t="s">
        <v>51</v>
      </c>
      <c r="H46" s="8" t="s">
        <v>67</v>
      </c>
      <c r="I46" s="8" t="s">
        <v>87</v>
      </c>
      <c r="J46" s="7" t="s">
        <v>14</v>
      </c>
      <c r="K46" s="9">
        <v>240452</v>
      </c>
      <c r="L46" s="9"/>
      <c r="M46" s="10"/>
      <c r="N46" s="9"/>
    </row>
    <row r="47" spans="1:14" s="6" customFormat="1" ht="15.75">
      <c r="A47" s="7">
        <v>19</v>
      </c>
      <c r="B47" s="7">
        <v>13</v>
      </c>
      <c r="C47" s="7" t="s">
        <v>88</v>
      </c>
      <c r="D47" s="7">
        <v>64733</v>
      </c>
      <c r="E47" s="7">
        <v>127910</v>
      </c>
      <c r="F47" s="7">
        <v>1540</v>
      </c>
      <c r="G47" s="8" t="s">
        <v>51</v>
      </c>
      <c r="H47" s="8" t="s">
        <v>67</v>
      </c>
      <c r="I47" s="8" t="s">
        <v>89</v>
      </c>
      <c r="J47" s="7" t="s">
        <v>14</v>
      </c>
      <c r="K47" s="9">
        <v>944879</v>
      </c>
      <c r="L47" s="9"/>
      <c r="M47" s="10"/>
      <c r="N47" s="9"/>
    </row>
    <row r="48" spans="1:14" s="6" customFormat="1" ht="15.75">
      <c r="A48" s="7">
        <v>19</v>
      </c>
      <c r="B48" s="7">
        <v>13</v>
      </c>
      <c r="C48" s="7" t="s">
        <v>90</v>
      </c>
      <c r="D48" s="7">
        <v>64733</v>
      </c>
      <c r="E48" s="7">
        <v>127936</v>
      </c>
      <c r="F48" s="7">
        <v>1542</v>
      </c>
      <c r="G48" s="8" t="s">
        <v>51</v>
      </c>
      <c r="H48" s="8" t="s">
        <v>67</v>
      </c>
      <c r="I48" s="8" t="s">
        <v>91</v>
      </c>
      <c r="J48" s="7" t="s">
        <v>14</v>
      </c>
      <c r="K48" s="9">
        <v>195285</v>
      </c>
      <c r="L48" s="9"/>
      <c r="M48" s="10"/>
      <c r="N48" s="9"/>
    </row>
    <row r="49" spans="1:14" s="6" customFormat="1" ht="15.75">
      <c r="A49" s="7">
        <v>19</v>
      </c>
      <c r="B49" s="7">
        <v>13</v>
      </c>
      <c r="C49" s="7" t="s">
        <v>92</v>
      </c>
      <c r="D49" s="7">
        <v>64733</v>
      </c>
      <c r="E49" s="7">
        <v>127951</v>
      </c>
      <c r="F49" s="7">
        <v>1534</v>
      </c>
      <c r="G49" s="8" t="s">
        <v>51</v>
      </c>
      <c r="H49" s="8" t="s">
        <v>67</v>
      </c>
      <c r="I49" s="8" t="s">
        <v>93</v>
      </c>
      <c r="J49" s="7" t="s">
        <v>14</v>
      </c>
      <c r="K49" s="9">
        <v>334907</v>
      </c>
      <c r="L49" s="9"/>
      <c r="M49" s="10"/>
      <c r="N49" s="9"/>
    </row>
    <row r="50" spans="1:14" s="6" customFormat="1" ht="15.75">
      <c r="A50" s="7">
        <v>19</v>
      </c>
      <c r="B50" s="7">
        <v>13</v>
      </c>
      <c r="C50" s="7" t="s">
        <v>94</v>
      </c>
      <c r="D50" s="7">
        <v>64733</v>
      </c>
      <c r="E50" s="7">
        <v>127977</v>
      </c>
      <c r="F50" s="7">
        <v>1535</v>
      </c>
      <c r="G50" s="8" t="s">
        <v>51</v>
      </c>
      <c r="H50" s="8" t="s">
        <v>67</v>
      </c>
      <c r="I50" s="8" t="s">
        <v>95</v>
      </c>
      <c r="J50" s="7" t="s">
        <v>14</v>
      </c>
      <c r="K50" s="9">
        <v>171637</v>
      </c>
      <c r="L50" s="9"/>
      <c r="M50" s="10"/>
      <c r="N50" s="9"/>
    </row>
    <row r="51" spans="1:14" s="6" customFormat="1" ht="15.75">
      <c r="A51" s="7">
        <v>19</v>
      </c>
      <c r="B51" s="7">
        <v>13</v>
      </c>
      <c r="C51" s="7" t="s">
        <v>96</v>
      </c>
      <c r="D51" s="7">
        <v>64733</v>
      </c>
      <c r="E51" s="7">
        <v>127985</v>
      </c>
      <c r="F51" s="7">
        <v>1536</v>
      </c>
      <c r="G51" s="8" t="s">
        <v>51</v>
      </c>
      <c r="H51" s="8" t="s">
        <v>67</v>
      </c>
      <c r="I51" s="8" t="s">
        <v>97</v>
      </c>
      <c r="J51" s="7" t="s">
        <v>14</v>
      </c>
      <c r="K51" s="9">
        <v>218738</v>
      </c>
      <c r="L51" s="9"/>
      <c r="M51" s="10"/>
      <c r="N51" s="9"/>
    </row>
    <row r="52" spans="1:14" s="6" customFormat="1" ht="15.75">
      <c r="A52" s="7">
        <v>19</v>
      </c>
      <c r="B52" s="7">
        <v>13</v>
      </c>
      <c r="C52" s="7" t="s">
        <v>98</v>
      </c>
      <c r="D52" s="7">
        <v>64733</v>
      </c>
      <c r="E52" s="7">
        <v>128058</v>
      </c>
      <c r="F52" s="7">
        <v>1533</v>
      </c>
      <c r="G52" s="8" t="s">
        <v>51</v>
      </c>
      <c r="H52" s="8" t="s">
        <v>67</v>
      </c>
      <c r="I52" s="8" t="s">
        <v>99</v>
      </c>
      <c r="J52" s="7" t="s">
        <v>14</v>
      </c>
      <c r="K52" s="9">
        <v>208883</v>
      </c>
      <c r="L52" s="9"/>
      <c r="M52" s="10"/>
      <c r="N52" s="9"/>
    </row>
    <row r="53" spans="1:14" s="6" customFormat="1" ht="15.75">
      <c r="A53" s="7">
        <v>19</v>
      </c>
      <c r="B53" s="7">
        <v>13</v>
      </c>
      <c r="C53" s="7" t="s">
        <v>100</v>
      </c>
      <c r="D53" s="7">
        <v>64733</v>
      </c>
      <c r="E53" s="7">
        <v>128116</v>
      </c>
      <c r="F53" s="7">
        <v>1561</v>
      </c>
      <c r="G53" s="8" t="s">
        <v>51</v>
      </c>
      <c r="H53" s="8" t="s">
        <v>67</v>
      </c>
      <c r="I53" s="8" t="s">
        <v>101</v>
      </c>
      <c r="J53" s="7" t="s">
        <v>14</v>
      </c>
      <c r="K53" s="9">
        <v>303307</v>
      </c>
      <c r="L53" s="9"/>
      <c r="M53" s="10"/>
      <c r="N53" s="9"/>
    </row>
    <row r="54" spans="1:14" s="6" customFormat="1" ht="15.75">
      <c r="A54" s="7">
        <v>19</v>
      </c>
      <c r="B54" s="7">
        <v>13</v>
      </c>
      <c r="C54" s="7" t="s">
        <v>102</v>
      </c>
      <c r="D54" s="7">
        <v>64733</v>
      </c>
      <c r="E54" s="7">
        <v>128132</v>
      </c>
      <c r="F54" s="7">
        <v>1562</v>
      </c>
      <c r="G54" s="8" t="s">
        <v>51</v>
      </c>
      <c r="H54" s="8" t="s">
        <v>67</v>
      </c>
      <c r="I54" s="8" t="s">
        <v>103</v>
      </c>
      <c r="J54" s="7" t="s">
        <v>14</v>
      </c>
      <c r="K54" s="9">
        <v>222476</v>
      </c>
      <c r="L54" s="9"/>
      <c r="M54" s="10"/>
      <c r="N54" s="9"/>
    </row>
    <row r="55" spans="1:14" s="6" customFormat="1" ht="15.75">
      <c r="A55" s="7">
        <v>19</v>
      </c>
      <c r="B55" s="7">
        <v>13</v>
      </c>
      <c r="C55" s="7" t="s">
        <v>104</v>
      </c>
      <c r="D55" s="7">
        <v>64733</v>
      </c>
      <c r="E55" s="7">
        <v>128371</v>
      </c>
      <c r="F55" s="7">
        <v>1567</v>
      </c>
      <c r="G55" s="8" t="s">
        <v>51</v>
      </c>
      <c r="H55" s="8" t="s">
        <v>67</v>
      </c>
      <c r="I55" s="8" t="s">
        <v>105</v>
      </c>
      <c r="J55" s="7" t="s">
        <v>14</v>
      </c>
      <c r="K55" s="9">
        <v>216413</v>
      </c>
      <c r="L55" s="9"/>
      <c r="M55" s="10"/>
      <c r="N55" s="9"/>
    </row>
    <row r="56" spans="1:14" s="6" customFormat="1" ht="15.75">
      <c r="A56" s="7">
        <v>19</v>
      </c>
      <c r="B56" s="7">
        <v>13</v>
      </c>
      <c r="C56" s="7" t="s">
        <v>106</v>
      </c>
      <c r="D56" s="7">
        <v>64733</v>
      </c>
      <c r="E56" s="7">
        <v>128389</v>
      </c>
      <c r="F56" s="7">
        <v>1570</v>
      </c>
      <c r="G56" s="8" t="s">
        <v>51</v>
      </c>
      <c r="H56" s="8" t="s">
        <v>67</v>
      </c>
      <c r="I56" s="8" t="s">
        <v>107</v>
      </c>
      <c r="J56" s="7" t="s">
        <v>14</v>
      </c>
      <c r="K56" s="9">
        <v>390370</v>
      </c>
      <c r="L56" s="9"/>
      <c r="M56" s="10"/>
      <c r="N56" s="9"/>
    </row>
    <row r="57" spans="1:14" s="6" customFormat="1" ht="15.75">
      <c r="A57" s="7">
        <v>19</v>
      </c>
      <c r="B57" s="7">
        <v>13</v>
      </c>
      <c r="C57" s="14">
        <v>6473</v>
      </c>
      <c r="D57" s="7">
        <v>64733</v>
      </c>
      <c r="E57" s="7">
        <v>1931708</v>
      </c>
      <c r="F57" s="7">
        <v>1581</v>
      </c>
      <c r="G57" s="8" t="s">
        <v>51</v>
      </c>
      <c r="H57" s="8" t="s">
        <v>67</v>
      </c>
      <c r="I57" s="8" t="s">
        <v>108</v>
      </c>
      <c r="J57" s="7" t="s">
        <v>27</v>
      </c>
      <c r="K57" s="9">
        <v>4464827</v>
      </c>
      <c r="L57" s="9"/>
      <c r="M57" s="10"/>
      <c r="N57" s="9"/>
    </row>
    <row r="58" spans="1:14" s="6" customFormat="1" ht="15.75">
      <c r="A58" s="7">
        <v>19</v>
      </c>
      <c r="B58" s="7">
        <v>13</v>
      </c>
      <c r="C58" s="14">
        <v>6473</v>
      </c>
      <c r="D58" s="7">
        <v>64733</v>
      </c>
      <c r="E58" s="7">
        <v>1931864</v>
      </c>
      <c r="F58" s="7">
        <v>1571</v>
      </c>
      <c r="G58" s="8" t="s">
        <v>51</v>
      </c>
      <c r="H58" s="8" t="s">
        <v>67</v>
      </c>
      <c r="I58" s="8" t="s">
        <v>109</v>
      </c>
      <c r="J58" s="7" t="s">
        <v>27</v>
      </c>
      <c r="K58" s="9">
        <v>6313370</v>
      </c>
      <c r="L58" s="9"/>
      <c r="M58" s="10"/>
      <c r="N58" s="9"/>
    </row>
    <row r="59" spans="1:14" s="6" customFormat="1" ht="15.75">
      <c r="A59" s="7">
        <v>19</v>
      </c>
      <c r="B59" s="7">
        <v>13</v>
      </c>
      <c r="C59" s="14">
        <v>6473</v>
      </c>
      <c r="D59" s="7">
        <v>64733</v>
      </c>
      <c r="E59" s="7">
        <v>1938612</v>
      </c>
      <c r="F59" s="7">
        <v>1580</v>
      </c>
      <c r="G59" s="8" t="s">
        <v>51</v>
      </c>
      <c r="H59" s="8" t="s">
        <v>67</v>
      </c>
      <c r="I59" s="8" t="s">
        <v>110</v>
      </c>
      <c r="J59" s="7" t="s">
        <v>27</v>
      </c>
      <c r="K59" s="9">
        <v>5164281</v>
      </c>
      <c r="L59" s="9"/>
      <c r="M59" s="10"/>
      <c r="N59" s="9"/>
    </row>
    <row r="60" spans="1:14" s="6" customFormat="1" ht="15.75">
      <c r="A60" s="7">
        <v>19</v>
      </c>
      <c r="B60" s="7">
        <v>13</v>
      </c>
      <c r="C60" s="14">
        <v>6473</v>
      </c>
      <c r="D60" s="7">
        <v>64733</v>
      </c>
      <c r="E60" s="7">
        <v>6016257</v>
      </c>
      <c r="F60" s="7">
        <v>1588</v>
      </c>
      <c r="G60" s="8" t="s">
        <v>51</v>
      </c>
      <c r="H60" s="8" t="s">
        <v>67</v>
      </c>
      <c r="I60" s="8" t="s">
        <v>111</v>
      </c>
      <c r="J60" s="7" t="s">
        <v>27</v>
      </c>
      <c r="K60" s="9">
        <v>880520</v>
      </c>
      <c r="L60" s="9"/>
      <c r="M60" s="10"/>
      <c r="N60" s="9"/>
    </row>
    <row r="61" spans="1:14" s="6" customFormat="1" ht="15.75">
      <c r="A61" s="7">
        <v>19</v>
      </c>
      <c r="B61" s="7">
        <v>13</v>
      </c>
      <c r="C61" s="14">
        <v>6473</v>
      </c>
      <c r="D61" s="7">
        <v>64733</v>
      </c>
      <c r="E61" s="7">
        <v>6016265</v>
      </c>
      <c r="F61" s="7">
        <v>1585</v>
      </c>
      <c r="G61" s="8" t="s">
        <v>51</v>
      </c>
      <c r="H61" s="8" t="s">
        <v>67</v>
      </c>
      <c r="I61" s="8" t="s">
        <v>112</v>
      </c>
      <c r="J61" s="7" t="s">
        <v>27</v>
      </c>
      <c r="K61" s="9">
        <v>501467</v>
      </c>
      <c r="L61" s="9"/>
      <c r="M61" s="10"/>
      <c r="N61" s="9"/>
    </row>
    <row r="62" spans="1:14" s="6" customFormat="1" ht="15.75">
      <c r="A62" s="7">
        <v>19</v>
      </c>
      <c r="B62" s="7">
        <v>13</v>
      </c>
      <c r="C62" s="14">
        <v>6473</v>
      </c>
      <c r="D62" s="7">
        <v>64733</v>
      </c>
      <c r="E62" s="7">
        <v>6016422</v>
      </c>
      <c r="F62" s="7">
        <v>1584</v>
      </c>
      <c r="G62" s="8" t="s">
        <v>51</v>
      </c>
      <c r="H62" s="8" t="s">
        <v>67</v>
      </c>
      <c r="I62" s="8" t="s">
        <v>113</v>
      </c>
      <c r="J62" s="7" t="s">
        <v>27</v>
      </c>
      <c r="K62" s="9">
        <v>857954</v>
      </c>
      <c r="L62" s="9"/>
      <c r="M62" s="10"/>
      <c r="N62" s="9"/>
    </row>
    <row r="63" spans="1:14" s="6" customFormat="1" ht="15.75">
      <c r="A63" s="7">
        <v>19</v>
      </c>
      <c r="B63" s="7">
        <v>13</v>
      </c>
      <c r="C63" s="14">
        <v>6473</v>
      </c>
      <c r="D63" s="7">
        <v>64733</v>
      </c>
      <c r="E63" s="7">
        <v>6016703</v>
      </c>
      <c r="F63" s="7">
        <v>1569</v>
      </c>
      <c r="G63" s="8" t="s">
        <v>51</v>
      </c>
      <c r="H63" s="8" t="s">
        <v>67</v>
      </c>
      <c r="I63" s="8" t="s">
        <v>114</v>
      </c>
      <c r="J63" s="7" t="s">
        <v>27</v>
      </c>
      <c r="K63" s="9">
        <v>782970</v>
      </c>
      <c r="L63" s="9"/>
      <c r="M63" s="10"/>
      <c r="N63" s="9"/>
    </row>
    <row r="64" spans="1:14" s="6" customFormat="1" ht="15.75">
      <c r="A64" s="7">
        <v>19</v>
      </c>
      <c r="B64" s="7">
        <v>13</v>
      </c>
      <c r="C64" s="14">
        <v>6473</v>
      </c>
      <c r="D64" s="7">
        <v>64733</v>
      </c>
      <c r="E64" s="7">
        <v>6016901</v>
      </c>
      <c r="F64" s="7">
        <v>1572</v>
      </c>
      <c r="G64" s="8" t="s">
        <v>51</v>
      </c>
      <c r="H64" s="8" t="s">
        <v>67</v>
      </c>
      <c r="I64" s="8" t="s">
        <v>115</v>
      </c>
      <c r="J64" s="7" t="s">
        <v>27</v>
      </c>
      <c r="K64" s="9">
        <v>695477</v>
      </c>
      <c r="L64" s="9"/>
      <c r="M64" s="10"/>
      <c r="N64" s="9"/>
    </row>
    <row r="65" spans="1:14" s="6" customFormat="1" ht="15.75">
      <c r="A65" s="7">
        <v>19</v>
      </c>
      <c r="B65" s="7">
        <v>13</v>
      </c>
      <c r="C65" s="14">
        <v>6473</v>
      </c>
      <c r="D65" s="7">
        <v>64733</v>
      </c>
      <c r="E65" s="7">
        <v>6017339</v>
      </c>
      <c r="F65" s="7">
        <v>1583</v>
      </c>
      <c r="G65" s="8" t="s">
        <v>51</v>
      </c>
      <c r="H65" s="8" t="s">
        <v>67</v>
      </c>
      <c r="I65" s="8" t="s">
        <v>116</v>
      </c>
      <c r="J65" s="7" t="s">
        <v>27</v>
      </c>
      <c r="K65" s="9">
        <v>668354</v>
      </c>
      <c r="L65" s="9"/>
      <c r="M65" s="10"/>
      <c r="N65" s="9"/>
    </row>
    <row r="66" spans="1:14" s="6" customFormat="1" ht="15.75">
      <c r="A66" s="7">
        <v>19</v>
      </c>
      <c r="B66" s="7">
        <v>13</v>
      </c>
      <c r="C66" s="14">
        <v>6473</v>
      </c>
      <c r="D66" s="7">
        <v>64733</v>
      </c>
      <c r="E66" s="7"/>
      <c r="F66" s="7"/>
      <c r="G66" s="8"/>
      <c r="H66" s="8"/>
      <c r="I66" s="11" t="s">
        <v>67</v>
      </c>
      <c r="J66" s="7"/>
      <c r="K66" s="9"/>
      <c r="L66" s="19">
        <v>5625836</v>
      </c>
      <c r="M66" s="10"/>
      <c r="N66" s="9"/>
    </row>
    <row r="67" spans="1:14" s="6" customFormat="1" ht="15.75">
      <c r="A67" s="7">
        <v>19</v>
      </c>
      <c r="B67" s="7">
        <v>13</v>
      </c>
      <c r="C67" s="7" t="s">
        <v>117</v>
      </c>
      <c r="D67" s="7">
        <v>64881</v>
      </c>
      <c r="E67" s="7">
        <v>128017</v>
      </c>
      <c r="F67" s="7">
        <v>1556</v>
      </c>
      <c r="G67" s="8" t="s">
        <v>51</v>
      </c>
      <c r="H67" s="8" t="s">
        <v>118</v>
      </c>
      <c r="I67" s="8" t="s">
        <v>119</v>
      </c>
      <c r="J67" s="7" t="s">
        <v>14</v>
      </c>
      <c r="K67" s="9">
        <v>20851</v>
      </c>
      <c r="L67" s="9"/>
      <c r="M67" s="10"/>
      <c r="N67" s="9"/>
    </row>
    <row r="68" spans="1:14" s="6" customFormat="1" ht="15.75">
      <c r="A68" s="7">
        <v>19</v>
      </c>
      <c r="B68" s="7">
        <v>13</v>
      </c>
      <c r="C68" s="7">
        <v>6488</v>
      </c>
      <c r="D68" s="7">
        <v>64881</v>
      </c>
      <c r="E68" s="7"/>
      <c r="F68" s="7"/>
      <c r="G68" s="8"/>
      <c r="H68" s="8"/>
      <c r="I68" s="11" t="s">
        <v>118</v>
      </c>
      <c r="J68" s="7"/>
      <c r="K68" s="9"/>
      <c r="L68" s="9">
        <v>13414</v>
      </c>
      <c r="M68" s="10"/>
      <c r="N68" s="9"/>
    </row>
    <row r="69" spans="1:14" s="6" customFormat="1" ht="15.75">
      <c r="A69" s="7">
        <v>19</v>
      </c>
      <c r="B69" s="7">
        <v>13</v>
      </c>
      <c r="C69" s="14">
        <v>6490</v>
      </c>
      <c r="D69" s="7">
        <v>64907</v>
      </c>
      <c r="E69" s="7">
        <v>6021984</v>
      </c>
      <c r="F69" s="7">
        <v>1578</v>
      </c>
      <c r="G69" s="8" t="s">
        <v>51</v>
      </c>
      <c r="H69" s="8" t="s">
        <v>120</v>
      </c>
      <c r="I69" s="8" t="s">
        <v>121</v>
      </c>
      <c r="J69" s="7" t="s">
        <v>27</v>
      </c>
      <c r="K69" s="9">
        <v>470690</v>
      </c>
      <c r="L69" s="9"/>
      <c r="M69" s="10"/>
      <c r="N69" s="9"/>
    </row>
    <row r="70" spans="1:14" s="6" customFormat="1" ht="15.75">
      <c r="A70" s="7">
        <v>19</v>
      </c>
      <c r="B70" s="7">
        <v>13</v>
      </c>
      <c r="C70" s="14">
        <v>6490</v>
      </c>
      <c r="D70" s="7">
        <v>64907</v>
      </c>
      <c r="E70" s="7"/>
      <c r="F70" s="7"/>
      <c r="G70" s="8"/>
      <c r="H70" s="8"/>
      <c r="I70" s="11" t="s">
        <v>120</v>
      </c>
      <c r="J70" s="7"/>
      <c r="K70" s="9"/>
      <c r="L70" s="9">
        <v>33328</v>
      </c>
      <c r="M70" s="10"/>
      <c r="N70" s="9"/>
    </row>
    <row r="71" spans="1:14" s="6" customFormat="1" ht="15.75">
      <c r="A71" s="7">
        <v>19</v>
      </c>
      <c r="B71" s="7">
        <v>13</v>
      </c>
      <c r="C71" s="7" t="s">
        <v>122</v>
      </c>
      <c r="D71" s="7">
        <v>75309</v>
      </c>
      <c r="E71" s="7">
        <v>128603</v>
      </c>
      <c r="F71" s="7">
        <v>1595</v>
      </c>
      <c r="G71" s="8" t="s">
        <v>51</v>
      </c>
      <c r="H71" s="8" t="s">
        <v>123</v>
      </c>
      <c r="I71" s="8" t="s">
        <v>124</v>
      </c>
      <c r="J71" s="7" t="s">
        <v>14</v>
      </c>
      <c r="K71" s="9">
        <v>967258</v>
      </c>
      <c r="L71" s="9"/>
      <c r="M71" s="10"/>
      <c r="N71" s="9"/>
    </row>
    <row r="72" spans="1:14" s="6" customFormat="1" ht="15.75">
      <c r="A72" s="7">
        <v>19</v>
      </c>
      <c r="B72" s="7">
        <v>13</v>
      </c>
      <c r="C72" s="7">
        <v>7530</v>
      </c>
      <c r="D72" s="7">
        <v>75309</v>
      </c>
      <c r="E72" s="7"/>
      <c r="F72" s="7"/>
      <c r="G72" s="8"/>
      <c r="H72" s="8"/>
      <c r="I72" s="11" t="s">
        <v>123</v>
      </c>
      <c r="J72" s="7"/>
      <c r="K72" s="9"/>
      <c r="L72" s="9">
        <v>371856</v>
      </c>
      <c r="M72" s="10"/>
      <c r="N72" s="9"/>
    </row>
    <row r="73" spans="1:14" s="6" customFormat="1" ht="15.75">
      <c r="A73" s="7">
        <v>19</v>
      </c>
      <c r="B73" s="7">
        <v>13</v>
      </c>
      <c r="C73" s="7" t="str">
        <f>LEFT(D73,4)</f>
        <v>6499</v>
      </c>
      <c r="D73" s="7">
        <v>64998</v>
      </c>
      <c r="E73" s="7"/>
      <c r="F73" s="7"/>
      <c r="G73" s="8"/>
      <c r="H73" s="18"/>
      <c r="I73" s="11" t="s">
        <v>125</v>
      </c>
      <c r="J73" s="7"/>
      <c r="K73" s="9"/>
      <c r="L73" s="9">
        <v>389</v>
      </c>
      <c r="M73" s="11"/>
      <c r="N73" s="9"/>
    </row>
    <row r="74" spans="1:14" s="6" customFormat="1" ht="15.75">
      <c r="A74" s="7">
        <v>19</v>
      </c>
      <c r="B74" s="7">
        <v>13</v>
      </c>
      <c r="C74" s="7" t="str">
        <f>LEFT(D74,4)</f>
        <v>6468</v>
      </c>
      <c r="D74" s="7">
        <v>64683</v>
      </c>
      <c r="E74" s="7"/>
      <c r="F74" s="7"/>
      <c r="G74" s="8"/>
      <c r="H74" s="18"/>
      <c r="I74" s="11" t="s">
        <v>126</v>
      </c>
      <c r="J74" s="7"/>
      <c r="K74" s="9"/>
      <c r="L74" s="9">
        <v>2506</v>
      </c>
      <c r="M74" s="8"/>
      <c r="N74" s="9"/>
    </row>
    <row r="75" spans="1:14" s="6" customFormat="1" ht="15.75">
      <c r="A75" s="7">
        <v>19</v>
      </c>
      <c r="B75" s="7">
        <v>13</v>
      </c>
      <c r="C75" s="7" t="str">
        <f>LEFT(D75,4)</f>
        <v>6498</v>
      </c>
      <c r="D75" s="7">
        <v>64980</v>
      </c>
      <c r="E75" s="7"/>
      <c r="F75" s="7"/>
      <c r="G75" s="8"/>
      <c r="H75" s="18"/>
      <c r="I75" s="11" t="s">
        <v>127</v>
      </c>
      <c r="J75" s="7"/>
      <c r="K75" s="9"/>
      <c r="L75" s="9">
        <v>1220</v>
      </c>
      <c r="M75" s="11" t="s">
        <v>51</v>
      </c>
      <c r="N75" s="10">
        <v>39501624</v>
      </c>
    </row>
    <row r="76" spans="1:14" s="6" customFormat="1" ht="15.75">
      <c r="A76" s="7">
        <v>27</v>
      </c>
      <c r="B76" s="7">
        <v>13</v>
      </c>
      <c r="C76" s="7" t="s">
        <v>128</v>
      </c>
      <c r="D76" s="7">
        <v>10272</v>
      </c>
      <c r="E76" s="7">
        <v>125765</v>
      </c>
      <c r="F76" s="7">
        <v>1392</v>
      </c>
      <c r="G76" s="8" t="s">
        <v>129</v>
      </c>
      <c r="H76" s="8" t="s">
        <v>130</v>
      </c>
      <c r="I76" s="8" t="s">
        <v>131</v>
      </c>
      <c r="J76" s="7" t="s">
        <v>14</v>
      </c>
      <c r="K76" s="9">
        <v>229970</v>
      </c>
      <c r="L76" s="9"/>
      <c r="M76" s="11" t="s">
        <v>129</v>
      </c>
      <c r="N76" s="17">
        <f>K76</f>
        <v>229970</v>
      </c>
    </row>
    <row r="77" spans="1:14" s="6" customFormat="1" ht="15.75">
      <c r="A77" s="7">
        <v>29</v>
      </c>
      <c r="B77" s="7">
        <v>13</v>
      </c>
      <c r="C77" s="14">
        <v>6640</v>
      </c>
      <c r="D77" s="7">
        <v>66407</v>
      </c>
      <c r="E77" s="7">
        <v>6027197</v>
      </c>
      <c r="F77" s="7">
        <v>1576</v>
      </c>
      <c r="G77" s="8" t="s">
        <v>132</v>
      </c>
      <c r="H77" s="8" t="s">
        <v>133</v>
      </c>
      <c r="I77" s="8" t="s">
        <v>133</v>
      </c>
      <c r="J77" s="7" t="s">
        <v>27</v>
      </c>
      <c r="K77" s="9">
        <v>725675</v>
      </c>
      <c r="L77" s="9"/>
      <c r="M77" s="10"/>
      <c r="N77" s="9"/>
    </row>
    <row r="78" spans="1:14" s="6" customFormat="1" ht="15.75">
      <c r="A78" s="7">
        <v>29</v>
      </c>
      <c r="B78" s="7">
        <v>13</v>
      </c>
      <c r="C78" s="7">
        <v>6640</v>
      </c>
      <c r="D78" s="7">
        <v>66407</v>
      </c>
      <c r="E78" s="7"/>
      <c r="F78" s="7"/>
      <c r="G78" s="8"/>
      <c r="H78" s="8"/>
      <c r="I78" s="12" t="s">
        <v>133</v>
      </c>
      <c r="J78" s="7"/>
      <c r="K78" s="9"/>
      <c r="L78" s="9">
        <v>192976</v>
      </c>
      <c r="M78" s="11" t="s">
        <v>132</v>
      </c>
      <c r="N78" s="17">
        <v>918651</v>
      </c>
    </row>
    <row r="79" spans="1:14" s="6" customFormat="1" ht="15.75">
      <c r="A79" s="7">
        <v>30</v>
      </c>
      <c r="B79" s="7">
        <v>13</v>
      </c>
      <c r="C79" s="7" t="s">
        <v>134</v>
      </c>
      <c r="D79" s="7">
        <v>10306</v>
      </c>
      <c r="E79" s="7">
        <v>126037</v>
      </c>
      <c r="F79" s="7">
        <v>1419</v>
      </c>
      <c r="G79" s="8" t="s">
        <v>135</v>
      </c>
      <c r="H79" s="8" t="s">
        <v>136</v>
      </c>
      <c r="I79" s="8" t="s">
        <v>137</v>
      </c>
      <c r="J79" s="7" t="s">
        <v>14</v>
      </c>
      <c r="K79" s="9">
        <v>296352</v>
      </c>
      <c r="L79" s="9"/>
      <c r="M79" s="11" t="s">
        <v>135</v>
      </c>
      <c r="N79" s="17">
        <v>296352</v>
      </c>
    </row>
    <row r="80" spans="1:14" s="6" customFormat="1" ht="15.75">
      <c r="A80" s="7">
        <v>31</v>
      </c>
      <c r="B80" s="7">
        <v>13</v>
      </c>
      <c r="C80" s="14">
        <v>6685</v>
      </c>
      <c r="D80" s="7">
        <v>66852</v>
      </c>
      <c r="E80" s="7">
        <v>126680</v>
      </c>
      <c r="F80" s="7">
        <v>1431</v>
      </c>
      <c r="G80" s="8" t="s">
        <v>138</v>
      </c>
      <c r="H80" s="8" t="s">
        <v>139</v>
      </c>
      <c r="I80" s="8" t="s">
        <v>140</v>
      </c>
      <c r="J80" s="7" t="s">
        <v>27</v>
      </c>
      <c r="K80" s="9">
        <v>55529</v>
      </c>
      <c r="L80" s="9"/>
      <c r="M80" s="10"/>
      <c r="N80" s="9"/>
    </row>
    <row r="81" spans="1:14" s="6" customFormat="1" ht="15.75">
      <c r="A81" s="7">
        <v>31</v>
      </c>
      <c r="B81" s="7">
        <v>13</v>
      </c>
      <c r="C81" s="7" t="s">
        <v>141</v>
      </c>
      <c r="D81" s="7">
        <v>66852</v>
      </c>
      <c r="E81" s="7">
        <v>127902</v>
      </c>
      <c r="F81" s="7">
        <v>1529</v>
      </c>
      <c r="G81" s="8" t="s">
        <v>138</v>
      </c>
      <c r="H81" s="8" t="s">
        <v>139</v>
      </c>
      <c r="I81" s="8" t="s">
        <v>142</v>
      </c>
      <c r="J81" s="7" t="s">
        <v>14</v>
      </c>
      <c r="K81" s="9">
        <v>150323</v>
      </c>
      <c r="L81" s="9"/>
      <c r="M81" s="10"/>
      <c r="N81" s="9"/>
    </row>
    <row r="82" spans="1:14" s="6" customFormat="1" ht="15.75">
      <c r="A82" s="7">
        <v>31</v>
      </c>
      <c r="B82" s="7">
        <v>13</v>
      </c>
      <c r="C82" s="7">
        <v>6685</v>
      </c>
      <c r="D82" s="7">
        <v>66852</v>
      </c>
      <c r="E82" s="7"/>
      <c r="F82" s="7"/>
      <c r="G82" s="8"/>
      <c r="H82" s="8"/>
      <c r="I82" s="11" t="s">
        <v>139</v>
      </c>
      <c r="J82" s="7"/>
      <c r="K82" s="9"/>
      <c r="L82" s="9">
        <v>41474</v>
      </c>
      <c r="M82" s="10"/>
      <c r="N82" s="9"/>
    </row>
    <row r="83" spans="1:14" s="6" customFormat="1" ht="15.75">
      <c r="A83" s="7">
        <v>31</v>
      </c>
      <c r="B83" s="7">
        <v>13</v>
      </c>
      <c r="C83" s="14">
        <v>7508</v>
      </c>
      <c r="D83" s="7">
        <v>75085</v>
      </c>
      <c r="E83" s="7">
        <v>128561</v>
      </c>
      <c r="F83" s="7">
        <v>1573</v>
      </c>
      <c r="G83" s="8" t="s">
        <v>138</v>
      </c>
      <c r="H83" s="8" t="s">
        <v>143</v>
      </c>
      <c r="I83" s="8" t="s">
        <v>144</v>
      </c>
      <c r="J83" s="7" t="s">
        <v>27</v>
      </c>
      <c r="K83" s="9">
        <v>147796</v>
      </c>
      <c r="L83" s="9"/>
      <c r="M83" s="10"/>
      <c r="N83" s="9"/>
    </row>
    <row r="84" spans="1:14" s="6" customFormat="1" ht="15.75">
      <c r="A84" s="7">
        <v>31</v>
      </c>
      <c r="B84" s="7">
        <v>13</v>
      </c>
      <c r="C84" s="7">
        <v>7508</v>
      </c>
      <c r="D84" s="7">
        <v>75085</v>
      </c>
      <c r="E84" s="7"/>
      <c r="F84" s="7"/>
      <c r="G84" s="8"/>
      <c r="H84" s="8"/>
      <c r="I84" s="12" t="s">
        <v>143</v>
      </c>
      <c r="J84" s="7"/>
      <c r="K84" s="9"/>
      <c r="L84" s="9">
        <v>46778</v>
      </c>
      <c r="M84" s="11" t="s">
        <v>138</v>
      </c>
      <c r="N84" s="17">
        <v>441900</v>
      </c>
    </row>
    <row r="85" spans="1:14" s="6" customFormat="1" ht="15.75">
      <c r="A85" s="7">
        <v>33</v>
      </c>
      <c r="B85" s="7">
        <v>13</v>
      </c>
      <c r="C85" s="7" t="s">
        <v>145</v>
      </c>
      <c r="D85" s="7">
        <v>10330</v>
      </c>
      <c r="E85" s="7">
        <v>125385</v>
      </c>
      <c r="F85" s="7">
        <v>1369</v>
      </c>
      <c r="G85" s="8" t="s">
        <v>146</v>
      </c>
      <c r="H85" s="8" t="s">
        <v>147</v>
      </c>
      <c r="I85" s="8" t="s">
        <v>148</v>
      </c>
      <c r="J85" s="7" t="s">
        <v>14</v>
      </c>
      <c r="K85" s="9">
        <v>455618</v>
      </c>
      <c r="L85" s="9">
        <v>0</v>
      </c>
      <c r="M85" s="10"/>
      <c r="N85" s="9"/>
    </row>
    <row r="86" spans="1:14" s="6" customFormat="1" ht="15.75">
      <c r="A86" s="7">
        <v>33</v>
      </c>
      <c r="B86" s="7">
        <v>13</v>
      </c>
      <c r="C86" s="14">
        <v>1033</v>
      </c>
      <c r="D86" s="7">
        <v>10330</v>
      </c>
      <c r="E86" s="7">
        <v>128397</v>
      </c>
      <c r="F86" s="7">
        <v>1568</v>
      </c>
      <c r="G86" s="8" t="s">
        <v>146</v>
      </c>
      <c r="H86" s="8" t="s">
        <v>147</v>
      </c>
      <c r="I86" s="8" t="s">
        <v>149</v>
      </c>
      <c r="J86" s="7" t="s">
        <v>27</v>
      </c>
      <c r="K86" s="9">
        <v>485121</v>
      </c>
      <c r="L86" s="9"/>
      <c r="M86" s="10"/>
      <c r="N86" s="9"/>
    </row>
    <row r="87" spans="1:14" s="6" customFormat="1" ht="15.75">
      <c r="A87" s="7">
        <v>33</v>
      </c>
      <c r="B87" s="7">
        <v>13</v>
      </c>
      <c r="C87" s="7">
        <v>6712</v>
      </c>
      <c r="D87" s="7">
        <v>67124</v>
      </c>
      <c r="E87" s="7"/>
      <c r="F87" s="7"/>
      <c r="G87" s="8"/>
      <c r="H87" s="18"/>
      <c r="I87" s="11" t="s">
        <v>150</v>
      </c>
      <c r="J87" s="7"/>
      <c r="K87" s="9"/>
      <c r="L87" s="9">
        <v>3490</v>
      </c>
      <c r="M87" s="10"/>
      <c r="N87" s="9"/>
    </row>
    <row r="88" spans="1:14" s="6" customFormat="1" ht="15.75">
      <c r="A88" s="7">
        <v>33</v>
      </c>
      <c r="B88" s="7">
        <v>13</v>
      </c>
      <c r="C88" s="7">
        <v>6703</v>
      </c>
      <c r="D88" s="7">
        <v>67033</v>
      </c>
      <c r="E88" s="7"/>
      <c r="F88" s="7"/>
      <c r="G88" s="8"/>
      <c r="H88" s="18"/>
      <c r="I88" s="11" t="s">
        <v>151</v>
      </c>
      <c r="J88" s="7"/>
      <c r="K88" s="9"/>
      <c r="L88" s="9">
        <v>8715</v>
      </c>
      <c r="M88" s="10"/>
      <c r="N88" s="9"/>
    </row>
    <row r="89" spans="1:14" s="6" customFormat="1" ht="15.75">
      <c r="A89" s="7">
        <v>33</v>
      </c>
      <c r="B89" s="7">
        <v>13</v>
      </c>
      <c r="C89" s="7">
        <v>6721</v>
      </c>
      <c r="D89" s="7">
        <v>67215</v>
      </c>
      <c r="E89" s="7"/>
      <c r="F89" s="7"/>
      <c r="G89" s="8"/>
      <c r="H89" s="18"/>
      <c r="I89" s="11" t="s">
        <v>152</v>
      </c>
      <c r="J89" s="7"/>
      <c r="K89" s="9"/>
      <c r="L89" s="9">
        <v>8141</v>
      </c>
      <c r="M89" s="10"/>
      <c r="N89" s="9"/>
    </row>
    <row r="90" spans="1:14" s="6" customFormat="1" ht="15.75">
      <c r="A90" s="7">
        <v>33</v>
      </c>
      <c r="B90" s="7">
        <v>13</v>
      </c>
      <c r="C90" s="7">
        <v>7519</v>
      </c>
      <c r="D90" s="7">
        <v>75192</v>
      </c>
      <c r="E90" s="7"/>
      <c r="F90" s="7"/>
      <c r="G90" s="8"/>
      <c r="H90" s="18"/>
      <c r="I90" s="11" t="s">
        <v>153</v>
      </c>
      <c r="J90" s="7"/>
      <c r="K90" s="9"/>
      <c r="L90" s="9">
        <v>10244</v>
      </c>
      <c r="M90" s="10"/>
      <c r="N90" s="9"/>
    </row>
    <row r="91" spans="1:14" s="6" customFormat="1" ht="15.75">
      <c r="A91" s="7">
        <v>33</v>
      </c>
      <c r="B91" s="7">
        <v>13</v>
      </c>
      <c r="C91" s="7">
        <v>7517</v>
      </c>
      <c r="D91" s="7">
        <v>75176</v>
      </c>
      <c r="E91" s="7"/>
      <c r="F91" s="7"/>
      <c r="G91" s="8"/>
      <c r="H91" s="18"/>
      <c r="I91" s="11" t="s">
        <v>154</v>
      </c>
      <c r="J91" s="7"/>
      <c r="K91" s="9"/>
      <c r="L91" s="9">
        <v>7131</v>
      </c>
      <c r="M91" s="10"/>
      <c r="N91" s="9"/>
    </row>
    <row r="92" spans="1:14" s="6" customFormat="1" ht="15.75">
      <c r="A92" s="7">
        <v>33</v>
      </c>
      <c r="B92" s="7">
        <v>13</v>
      </c>
      <c r="C92" s="7">
        <v>6705</v>
      </c>
      <c r="D92" s="7">
        <v>67058</v>
      </c>
      <c r="E92" s="7"/>
      <c r="F92" s="7"/>
      <c r="G92" s="8"/>
      <c r="H92" s="18"/>
      <c r="I92" s="11" t="s">
        <v>155</v>
      </c>
      <c r="J92" s="7"/>
      <c r="K92" s="9"/>
      <c r="L92" s="9">
        <v>9712</v>
      </c>
      <c r="M92" s="10"/>
      <c r="N92" s="9"/>
    </row>
    <row r="93" spans="1:14" s="6" customFormat="1" ht="15.75">
      <c r="A93" s="7">
        <v>33</v>
      </c>
      <c r="B93" s="7">
        <v>13</v>
      </c>
      <c r="C93" s="7">
        <v>7367</v>
      </c>
      <c r="D93" s="7">
        <v>73676</v>
      </c>
      <c r="E93" s="7"/>
      <c r="F93" s="7"/>
      <c r="G93" s="8"/>
      <c r="H93" s="18"/>
      <c r="I93" s="11" t="s">
        <v>156</v>
      </c>
      <c r="J93" s="7"/>
      <c r="K93" s="9"/>
      <c r="L93" s="9">
        <v>4884</v>
      </c>
      <c r="M93" s="10"/>
      <c r="N93" s="9"/>
    </row>
    <row r="94" spans="1:14" s="6" customFormat="1" ht="15.75">
      <c r="A94" s="7">
        <v>33</v>
      </c>
      <c r="B94" s="7">
        <v>13</v>
      </c>
      <c r="C94" s="7">
        <v>6720</v>
      </c>
      <c r="D94" s="7">
        <v>67207</v>
      </c>
      <c r="E94" s="7"/>
      <c r="F94" s="7"/>
      <c r="G94" s="8"/>
      <c r="H94" s="18"/>
      <c r="I94" s="11" t="s">
        <v>157</v>
      </c>
      <c r="J94" s="7"/>
      <c r="K94" s="9"/>
      <c r="L94" s="9">
        <v>13767</v>
      </c>
      <c r="M94" s="10"/>
      <c r="N94" s="9"/>
    </row>
    <row r="95" spans="1:14" s="6" customFormat="1" ht="15.75">
      <c r="A95" s="7">
        <v>33</v>
      </c>
      <c r="B95" s="7">
        <v>13</v>
      </c>
      <c r="C95" s="7">
        <v>6698</v>
      </c>
      <c r="D95" s="7">
        <v>66985</v>
      </c>
      <c r="E95" s="7"/>
      <c r="F95" s="7"/>
      <c r="G95" s="8"/>
      <c r="H95" s="18"/>
      <c r="I95" s="11" t="s">
        <v>158</v>
      </c>
      <c r="J95" s="7"/>
      <c r="K95" s="9"/>
      <c r="L95" s="9">
        <v>3898</v>
      </c>
      <c r="M95" s="10"/>
      <c r="N95" s="9"/>
    </row>
    <row r="96" spans="1:14" s="6" customFormat="1" ht="15.75">
      <c r="A96" s="7">
        <v>33</v>
      </c>
      <c r="B96" s="7">
        <v>13</v>
      </c>
      <c r="C96" s="7" t="s">
        <v>159</v>
      </c>
      <c r="D96" s="7">
        <v>66993</v>
      </c>
      <c r="E96" s="7">
        <v>127142</v>
      </c>
      <c r="F96" s="7">
        <v>1493</v>
      </c>
      <c r="G96" s="8" t="s">
        <v>146</v>
      </c>
      <c r="H96" s="8" t="s">
        <v>160</v>
      </c>
      <c r="I96" s="8" t="s">
        <v>161</v>
      </c>
      <c r="J96" s="7" t="s">
        <v>14</v>
      </c>
      <c r="K96" s="9">
        <v>273463</v>
      </c>
      <c r="L96" s="9"/>
      <c r="M96" s="10"/>
      <c r="N96" s="9"/>
    </row>
    <row r="97" spans="1:14" s="6" customFormat="1" ht="15.75">
      <c r="A97" s="7">
        <v>33</v>
      </c>
      <c r="B97" s="7">
        <v>13</v>
      </c>
      <c r="C97" s="7">
        <v>6699</v>
      </c>
      <c r="D97" s="7">
        <v>66993</v>
      </c>
      <c r="E97" s="7"/>
      <c r="F97" s="7"/>
      <c r="G97" s="8"/>
      <c r="H97" s="8"/>
      <c r="I97" s="11" t="s">
        <v>160</v>
      </c>
      <c r="J97" s="7"/>
      <c r="K97" s="9"/>
      <c r="L97" s="9">
        <v>43984</v>
      </c>
      <c r="M97" s="10"/>
      <c r="N97" s="9"/>
    </row>
    <row r="98" spans="1:14" s="6" customFormat="1" ht="15.75">
      <c r="A98" s="7">
        <v>33</v>
      </c>
      <c r="B98" s="7">
        <v>13</v>
      </c>
      <c r="C98" s="14">
        <v>6708</v>
      </c>
      <c r="D98" s="7">
        <v>67082</v>
      </c>
      <c r="E98" s="7">
        <v>128363</v>
      </c>
      <c r="F98" s="7">
        <v>1564</v>
      </c>
      <c r="G98" s="8" t="s">
        <v>146</v>
      </c>
      <c r="H98" s="8" t="s">
        <v>162</v>
      </c>
      <c r="I98" s="8" t="s">
        <v>163</v>
      </c>
      <c r="J98" s="7" t="s">
        <v>27</v>
      </c>
      <c r="K98" s="9">
        <v>433920</v>
      </c>
      <c r="L98" s="9"/>
      <c r="M98" s="10"/>
      <c r="N98" s="9"/>
    </row>
    <row r="99" spans="1:14" s="6" customFormat="1" ht="15.75">
      <c r="A99" s="7">
        <v>33</v>
      </c>
      <c r="B99" s="7">
        <v>13</v>
      </c>
      <c r="C99" s="7">
        <v>6708</v>
      </c>
      <c r="D99" s="7">
        <v>67082</v>
      </c>
      <c r="E99" s="7"/>
      <c r="F99" s="7"/>
      <c r="G99" s="8"/>
      <c r="H99" s="8"/>
      <c r="I99" s="12" t="s">
        <v>162</v>
      </c>
      <c r="J99" s="7"/>
      <c r="K99" s="9"/>
      <c r="L99" s="9">
        <v>44871</v>
      </c>
      <c r="M99" s="11" t="s">
        <v>146</v>
      </c>
      <c r="N99" s="17">
        <v>1806959</v>
      </c>
    </row>
    <row r="100" spans="1:14" s="6" customFormat="1" ht="15.75">
      <c r="A100" s="7">
        <v>34</v>
      </c>
      <c r="B100" s="7">
        <v>13</v>
      </c>
      <c r="C100" s="14">
        <v>6732</v>
      </c>
      <c r="D100" s="7">
        <v>67322</v>
      </c>
      <c r="E100" s="7">
        <v>127860</v>
      </c>
      <c r="F100" s="7">
        <v>1527</v>
      </c>
      <c r="G100" s="8" t="s">
        <v>164</v>
      </c>
      <c r="H100" s="8" t="s">
        <v>165</v>
      </c>
      <c r="I100" s="8" t="s">
        <v>166</v>
      </c>
      <c r="J100" s="7" t="s">
        <v>27</v>
      </c>
      <c r="K100" s="9">
        <v>129156</v>
      </c>
      <c r="L100" s="9"/>
      <c r="M100" s="10"/>
      <c r="N100" s="9"/>
    </row>
    <row r="101" spans="1:14" s="6" customFormat="1" ht="15.75">
      <c r="A101" s="7">
        <v>34</v>
      </c>
      <c r="B101" s="7">
        <v>13</v>
      </c>
      <c r="C101" s="14">
        <v>6732</v>
      </c>
      <c r="D101" s="7">
        <v>67322</v>
      </c>
      <c r="E101" s="7"/>
      <c r="F101" s="7"/>
      <c r="G101" s="8"/>
      <c r="H101" s="8"/>
      <c r="I101" s="11" t="s">
        <v>165</v>
      </c>
      <c r="J101" s="7"/>
      <c r="K101" s="9"/>
      <c r="L101" s="9">
        <v>41400</v>
      </c>
      <c r="M101" s="10"/>
      <c r="N101" s="9"/>
    </row>
    <row r="102" spans="1:14" s="6" customFormat="1" ht="15">
      <c r="A102" s="7">
        <v>34</v>
      </c>
      <c r="B102" s="7">
        <v>13</v>
      </c>
      <c r="C102" s="7" t="s">
        <v>167</v>
      </c>
      <c r="D102" s="7">
        <v>67447</v>
      </c>
      <c r="E102" s="7">
        <v>128124</v>
      </c>
      <c r="F102" s="7">
        <v>1563</v>
      </c>
      <c r="G102" s="8" t="s">
        <v>164</v>
      </c>
      <c r="H102" s="8" t="s">
        <v>168</v>
      </c>
      <c r="I102" s="8" t="s">
        <v>169</v>
      </c>
      <c r="J102" s="7" t="s">
        <v>14</v>
      </c>
      <c r="K102" s="9">
        <v>617854</v>
      </c>
      <c r="L102" s="9"/>
      <c r="M102" s="18"/>
      <c r="N102" s="9"/>
    </row>
    <row r="103" spans="1:14" s="6" customFormat="1" ht="15.75">
      <c r="A103" s="7">
        <v>34</v>
      </c>
      <c r="B103" s="7">
        <v>13</v>
      </c>
      <c r="C103" s="7">
        <v>67447</v>
      </c>
      <c r="D103" s="7">
        <v>67447</v>
      </c>
      <c r="E103" s="7"/>
      <c r="F103" s="7"/>
      <c r="G103" s="8"/>
      <c r="H103" s="8"/>
      <c r="I103" s="12" t="s">
        <v>168</v>
      </c>
      <c r="J103" s="7"/>
      <c r="K103" s="9"/>
      <c r="L103" s="9">
        <v>154053</v>
      </c>
      <c r="M103" s="11" t="s">
        <v>164</v>
      </c>
      <c r="N103" s="17">
        <v>942463</v>
      </c>
    </row>
    <row r="104" spans="1:14" s="6" customFormat="1" ht="15.75">
      <c r="A104" s="7">
        <v>35</v>
      </c>
      <c r="B104" s="7">
        <v>13</v>
      </c>
      <c r="C104" s="7" t="s">
        <v>170</v>
      </c>
      <c r="D104" s="7">
        <v>67470</v>
      </c>
      <c r="E104" s="7">
        <v>127688</v>
      </c>
      <c r="F104" s="7">
        <v>1507</v>
      </c>
      <c r="G104" s="8" t="s">
        <v>171</v>
      </c>
      <c r="H104" s="8" t="s">
        <v>172</v>
      </c>
      <c r="I104" s="8" t="s">
        <v>173</v>
      </c>
      <c r="J104" s="7" t="s">
        <v>14</v>
      </c>
      <c r="K104" s="9">
        <v>275968</v>
      </c>
      <c r="L104" s="9"/>
      <c r="M104" s="10"/>
      <c r="N104" s="9"/>
    </row>
    <row r="105" spans="1:14" s="6" customFormat="1" ht="15.75">
      <c r="A105" s="7">
        <v>35</v>
      </c>
      <c r="B105" s="7">
        <v>13</v>
      </c>
      <c r="C105" s="7">
        <v>6747</v>
      </c>
      <c r="D105" s="7">
        <v>67470</v>
      </c>
      <c r="E105" s="7"/>
      <c r="F105" s="7"/>
      <c r="G105" s="8"/>
      <c r="H105" s="8"/>
      <c r="I105" s="12" t="s">
        <v>172</v>
      </c>
      <c r="J105" s="7"/>
      <c r="K105" s="9"/>
      <c r="L105" s="9">
        <v>66773</v>
      </c>
      <c r="M105" s="11" t="s">
        <v>171</v>
      </c>
      <c r="N105" s="17">
        <v>342741</v>
      </c>
    </row>
    <row r="106" spans="1:14" s="6" customFormat="1" ht="15.75">
      <c r="A106" s="7">
        <v>36</v>
      </c>
      <c r="B106" s="7">
        <v>13</v>
      </c>
      <c r="C106" s="7" t="s">
        <v>174</v>
      </c>
      <c r="D106" s="7">
        <v>67587</v>
      </c>
      <c r="E106" s="7">
        <v>128462</v>
      </c>
      <c r="F106" s="7">
        <v>1520</v>
      </c>
      <c r="G106" s="8" t="s">
        <v>175</v>
      </c>
      <c r="H106" s="8" t="s">
        <v>176</v>
      </c>
      <c r="I106" s="8" t="s">
        <v>177</v>
      </c>
      <c r="J106" s="7" t="s">
        <v>14</v>
      </c>
      <c r="K106" s="9">
        <v>337535</v>
      </c>
      <c r="L106" s="9"/>
      <c r="M106" s="10"/>
      <c r="N106" s="9"/>
    </row>
    <row r="107" spans="1:14" s="6" customFormat="1" ht="15.75">
      <c r="A107" s="7">
        <v>36</v>
      </c>
      <c r="B107" s="7">
        <v>13</v>
      </c>
      <c r="C107" s="7" t="s">
        <v>178</v>
      </c>
      <c r="D107" s="7">
        <v>67587</v>
      </c>
      <c r="E107" s="7">
        <v>6111918</v>
      </c>
      <c r="F107" s="7">
        <v>1522</v>
      </c>
      <c r="G107" s="8" t="s">
        <v>175</v>
      </c>
      <c r="H107" s="8" t="s">
        <v>176</v>
      </c>
      <c r="I107" s="8" t="s">
        <v>179</v>
      </c>
      <c r="J107" s="7" t="s">
        <v>14</v>
      </c>
      <c r="K107" s="9">
        <v>1124322</v>
      </c>
      <c r="L107" s="9"/>
      <c r="M107" s="10"/>
      <c r="N107" s="9"/>
    </row>
    <row r="108" spans="1:14" s="6" customFormat="1" ht="15.75">
      <c r="A108" s="7">
        <v>36</v>
      </c>
      <c r="B108" s="7">
        <v>13</v>
      </c>
      <c r="C108" s="7">
        <v>6758</v>
      </c>
      <c r="D108" s="7">
        <v>67587</v>
      </c>
      <c r="E108" s="7"/>
      <c r="F108" s="7"/>
      <c r="G108" s="8"/>
      <c r="H108" s="8"/>
      <c r="I108" s="11" t="s">
        <v>176</v>
      </c>
      <c r="J108" s="7"/>
      <c r="K108" s="9"/>
      <c r="L108" s="9">
        <v>40669</v>
      </c>
      <c r="M108" s="10"/>
      <c r="N108" s="9"/>
    </row>
    <row r="109" spans="1:14" s="6" customFormat="1" ht="15.75">
      <c r="A109" s="7">
        <v>36</v>
      </c>
      <c r="B109" s="7">
        <v>13</v>
      </c>
      <c r="C109" s="7" t="s">
        <v>180</v>
      </c>
      <c r="D109" s="7">
        <v>67736</v>
      </c>
      <c r="E109" s="7">
        <v>128439</v>
      </c>
      <c r="F109" s="7">
        <v>1592</v>
      </c>
      <c r="G109" s="8" t="s">
        <v>175</v>
      </c>
      <c r="H109" s="8" t="s">
        <v>181</v>
      </c>
      <c r="I109" s="8" t="s">
        <v>182</v>
      </c>
      <c r="J109" s="7" t="s">
        <v>14</v>
      </c>
      <c r="K109" s="9">
        <v>1369685</v>
      </c>
      <c r="L109" s="9"/>
      <c r="M109" s="10"/>
      <c r="N109" s="9"/>
    </row>
    <row r="110" spans="1:14" s="6" customFormat="1" ht="15.75">
      <c r="A110" s="7">
        <v>36</v>
      </c>
      <c r="B110" s="7">
        <v>13</v>
      </c>
      <c r="C110" s="7">
        <v>6773</v>
      </c>
      <c r="D110" s="7">
        <v>67736</v>
      </c>
      <c r="E110" s="7"/>
      <c r="F110" s="7"/>
      <c r="G110" s="8"/>
      <c r="H110" s="8"/>
      <c r="I110" s="11" t="s">
        <v>181</v>
      </c>
      <c r="J110" s="7"/>
      <c r="K110" s="9"/>
      <c r="L110" s="9">
        <v>156209</v>
      </c>
      <c r="M110" s="10"/>
      <c r="N110" s="9"/>
    </row>
    <row r="111" spans="1:14" s="6" customFormat="1" ht="15.75">
      <c r="A111" s="7">
        <v>36</v>
      </c>
      <c r="B111" s="7">
        <v>13</v>
      </c>
      <c r="C111" s="7" t="s">
        <v>183</v>
      </c>
      <c r="D111" s="7">
        <v>67876</v>
      </c>
      <c r="E111" s="7">
        <v>128405</v>
      </c>
      <c r="F111" s="7">
        <v>1574</v>
      </c>
      <c r="G111" s="8" t="s">
        <v>175</v>
      </c>
      <c r="H111" s="8" t="s">
        <v>184</v>
      </c>
      <c r="I111" s="8" t="s">
        <v>185</v>
      </c>
      <c r="J111" s="7" t="s">
        <v>14</v>
      </c>
      <c r="K111" s="9">
        <v>382878</v>
      </c>
      <c r="L111" s="9"/>
      <c r="M111" s="10"/>
      <c r="N111" s="9"/>
    </row>
    <row r="112" spans="1:14" s="6" customFormat="1" ht="15.75">
      <c r="A112" s="7">
        <v>36</v>
      </c>
      <c r="B112" s="7">
        <v>13</v>
      </c>
      <c r="C112" s="7">
        <v>6787</v>
      </c>
      <c r="D112" s="7">
        <v>67876</v>
      </c>
      <c r="E112" s="7"/>
      <c r="F112" s="7"/>
      <c r="G112" s="8"/>
      <c r="H112" s="8"/>
      <c r="I112" s="12" t="s">
        <v>184</v>
      </c>
      <c r="J112" s="7"/>
      <c r="K112" s="9"/>
      <c r="L112" s="9">
        <v>10984</v>
      </c>
      <c r="M112" s="11" t="s">
        <v>175</v>
      </c>
      <c r="N112" s="17">
        <v>3422282</v>
      </c>
    </row>
    <row r="113" spans="1:14" s="6" customFormat="1" ht="15.75">
      <c r="A113" s="7">
        <v>37</v>
      </c>
      <c r="B113" s="7">
        <v>13</v>
      </c>
      <c r="C113" s="7" t="s">
        <v>186</v>
      </c>
      <c r="D113" s="7">
        <v>67967</v>
      </c>
      <c r="E113" s="7">
        <v>128595</v>
      </c>
      <c r="F113" s="7">
        <v>1566</v>
      </c>
      <c r="G113" s="8" t="s">
        <v>187</v>
      </c>
      <c r="H113" s="8" t="s">
        <v>188</v>
      </c>
      <c r="I113" s="8" t="s">
        <v>189</v>
      </c>
      <c r="J113" s="7" t="s">
        <v>14</v>
      </c>
      <c r="K113" s="9">
        <v>557631</v>
      </c>
      <c r="L113" s="9"/>
      <c r="M113" s="10"/>
      <c r="N113" s="9"/>
    </row>
    <row r="114" spans="1:14" s="6" customFormat="1" ht="15.75">
      <c r="A114" s="7">
        <v>37</v>
      </c>
      <c r="B114" s="7">
        <v>13</v>
      </c>
      <c r="C114" s="7">
        <v>6796</v>
      </c>
      <c r="D114" s="7">
        <v>67967</v>
      </c>
      <c r="E114" s="7"/>
      <c r="F114" s="7"/>
      <c r="G114" s="8"/>
      <c r="H114" s="8"/>
      <c r="I114" s="11" t="s">
        <v>188</v>
      </c>
      <c r="J114" s="7"/>
      <c r="K114" s="9"/>
      <c r="L114" s="9">
        <v>185291</v>
      </c>
      <c r="M114" s="10"/>
      <c r="N114" s="9"/>
    </row>
    <row r="115" spans="1:14" s="6" customFormat="1" ht="15.75">
      <c r="A115" s="7">
        <v>37</v>
      </c>
      <c r="B115" s="7">
        <v>13</v>
      </c>
      <c r="C115" s="7" t="s">
        <v>190</v>
      </c>
      <c r="D115" s="7">
        <v>67983</v>
      </c>
      <c r="E115" s="7">
        <v>128579</v>
      </c>
      <c r="F115" s="7">
        <v>1590</v>
      </c>
      <c r="G115" s="8" t="s">
        <v>187</v>
      </c>
      <c r="H115" s="8" t="s">
        <v>191</v>
      </c>
      <c r="I115" s="8" t="s">
        <v>192</v>
      </c>
      <c r="J115" s="7" t="s">
        <v>14</v>
      </c>
      <c r="K115" s="9">
        <v>151391</v>
      </c>
      <c r="L115" s="9"/>
      <c r="M115" s="10"/>
      <c r="N115" s="9"/>
    </row>
    <row r="116" spans="1:14" s="6" customFormat="1" ht="15.75">
      <c r="A116" s="7">
        <v>37</v>
      </c>
      <c r="B116" s="7">
        <v>13</v>
      </c>
      <c r="C116" s="7">
        <v>6798</v>
      </c>
      <c r="D116" s="7">
        <v>67983</v>
      </c>
      <c r="E116" s="7"/>
      <c r="F116" s="7"/>
      <c r="G116" s="8"/>
      <c r="H116" s="8"/>
      <c r="I116" s="11" t="s">
        <v>191</v>
      </c>
      <c r="J116" s="7"/>
      <c r="K116" s="9"/>
      <c r="L116" s="9">
        <v>136435</v>
      </c>
      <c r="M116" s="10"/>
      <c r="N116" s="9"/>
    </row>
    <row r="117" spans="1:14" s="6" customFormat="1" ht="15.75">
      <c r="A117" s="7">
        <v>37</v>
      </c>
      <c r="B117" s="7">
        <v>13</v>
      </c>
      <c r="C117" s="7" t="s">
        <v>193</v>
      </c>
      <c r="D117" s="7">
        <v>68031</v>
      </c>
      <c r="E117" s="7">
        <v>126110</v>
      </c>
      <c r="F117" s="7">
        <v>1421</v>
      </c>
      <c r="G117" s="8" t="s">
        <v>187</v>
      </c>
      <c r="H117" s="8" t="s">
        <v>194</v>
      </c>
      <c r="I117" s="8" t="s">
        <v>195</v>
      </c>
      <c r="J117" s="7" t="s">
        <v>14</v>
      </c>
      <c r="K117" s="9">
        <v>108117</v>
      </c>
      <c r="L117" s="9"/>
      <c r="M117" s="10"/>
      <c r="N117" s="9"/>
    </row>
    <row r="118" spans="1:14" s="6" customFormat="1" ht="15.75">
      <c r="A118" s="7">
        <v>37</v>
      </c>
      <c r="B118" s="7">
        <v>13</v>
      </c>
      <c r="C118" s="7">
        <v>6803</v>
      </c>
      <c r="D118" s="7">
        <v>68031</v>
      </c>
      <c r="E118" s="7"/>
      <c r="F118" s="7"/>
      <c r="G118" s="8"/>
      <c r="H118" s="8"/>
      <c r="I118" s="11" t="s">
        <v>194</v>
      </c>
      <c r="J118" s="7"/>
      <c r="K118" s="9"/>
      <c r="L118" s="9">
        <v>13390</v>
      </c>
      <c r="M118" s="10"/>
      <c r="N118" s="9"/>
    </row>
    <row r="119" spans="1:14" s="6" customFormat="1" ht="15.75">
      <c r="A119" s="7">
        <v>37</v>
      </c>
      <c r="B119" s="7">
        <v>13</v>
      </c>
      <c r="C119" s="7" t="s">
        <v>196</v>
      </c>
      <c r="D119" s="7">
        <v>68049</v>
      </c>
      <c r="E119" s="7">
        <v>127167</v>
      </c>
      <c r="F119" s="7">
        <v>1494</v>
      </c>
      <c r="G119" s="8" t="s">
        <v>187</v>
      </c>
      <c r="H119" s="8" t="s">
        <v>197</v>
      </c>
      <c r="I119" s="8" t="s">
        <v>198</v>
      </c>
      <c r="J119" s="7" t="s">
        <v>14</v>
      </c>
      <c r="K119" s="9">
        <v>636406</v>
      </c>
      <c r="L119" s="9"/>
      <c r="M119" s="10"/>
      <c r="N119" s="9"/>
    </row>
    <row r="120" spans="1:14" s="6" customFormat="1" ht="15.75">
      <c r="A120" s="7">
        <v>37</v>
      </c>
      <c r="B120" s="7">
        <v>13</v>
      </c>
      <c r="C120" s="7">
        <v>6804</v>
      </c>
      <c r="D120" s="7">
        <v>68049</v>
      </c>
      <c r="E120" s="7"/>
      <c r="F120" s="7"/>
      <c r="G120" s="8"/>
      <c r="H120" s="8"/>
      <c r="I120" s="11" t="s">
        <v>197</v>
      </c>
      <c r="J120" s="7"/>
      <c r="K120" s="9"/>
      <c r="L120" s="9">
        <v>27213</v>
      </c>
      <c r="M120" s="10"/>
      <c r="N120" s="9"/>
    </row>
    <row r="121" spans="1:14" s="6" customFormat="1" ht="15.75">
      <c r="A121" s="7">
        <v>37</v>
      </c>
      <c r="B121" s="7">
        <v>13</v>
      </c>
      <c r="C121" s="7" t="s">
        <v>199</v>
      </c>
      <c r="D121" s="7">
        <v>68163</v>
      </c>
      <c r="E121" s="7">
        <v>128421</v>
      </c>
      <c r="F121" s="7">
        <v>1589</v>
      </c>
      <c r="G121" s="8" t="s">
        <v>187</v>
      </c>
      <c r="H121" s="8" t="s">
        <v>200</v>
      </c>
      <c r="I121" s="8" t="s">
        <v>201</v>
      </c>
      <c r="J121" s="7" t="s">
        <v>14</v>
      </c>
      <c r="K121" s="9">
        <v>421542</v>
      </c>
      <c r="L121" s="9"/>
      <c r="M121" s="10"/>
      <c r="N121" s="9"/>
    </row>
    <row r="122" spans="1:14" s="6" customFormat="1" ht="15.75">
      <c r="A122" s="7">
        <v>37</v>
      </c>
      <c r="B122" s="7">
        <v>13</v>
      </c>
      <c r="C122" s="7">
        <v>6816</v>
      </c>
      <c r="D122" s="7">
        <v>68163</v>
      </c>
      <c r="E122" s="7"/>
      <c r="F122" s="7"/>
      <c r="G122" s="8"/>
      <c r="H122" s="8"/>
      <c r="I122" s="11" t="s">
        <v>200</v>
      </c>
      <c r="J122" s="7"/>
      <c r="K122" s="9"/>
      <c r="L122" s="9">
        <v>31438</v>
      </c>
      <c r="M122" s="10"/>
      <c r="N122" s="9"/>
    </row>
    <row r="123" spans="1:14" s="6" customFormat="1" ht="15.75">
      <c r="A123" s="7">
        <v>37</v>
      </c>
      <c r="B123" s="7">
        <v>13</v>
      </c>
      <c r="C123" s="7" t="s">
        <v>202</v>
      </c>
      <c r="D123" s="7">
        <v>68213</v>
      </c>
      <c r="E123" s="7">
        <v>127035</v>
      </c>
      <c r="F123" s="7">
        <v>1451</v>
      </c>
      <c r="G123" s="8" t="s">
        <v>187</v>
      </c>
      <c r="H123" s="8" t="s">
        <v>203</v>
      </c>
      <c r="I123" s="8" t="s">
        <v>204</v>
      </c>
      <c r="J123" s="7" t="s">
        <v>14</v>
      </c>
      <c r="K123" s="9">
        <v>229383</v>
      </c>
      <c r="L123" s="9"/>
      <c r="M123" s="10"/>
      <c r="N123" s="9"/>
    </row>
    <row r="124" spans="1:14" s="6" customFormat="1" ht="15.75">
      <c r="A124" s="7">
        <v>37</v>
      </c>
      <c r="B124" s="7">
        <v>13</v>
      </c>
      <c r="C124" s="7">
        <v>6821</v>
      </c>
      <c r="D124" s="7">
        <v>68213</v>
      </c>
      <c r="E124" s="7"/>
      <c r="F124" s="7"/>
      <c r="G124" s="8"/>
      <c r="H124" s="8"/>
      <c r="I124" s="11" t="s">
        <v>203</v>
      </c>
      <c r="J124" s="7"/>
      <c r="K124" s="9"/>
      <c r="L124" s="9">
        <v>66335</v>
      </c>
      <c r="M124" s="10"/>
      <c r="N124" s="9"/>
    </row>
    <row r="125" spans="1:14" s="6" customFormat="1" ht="15.75">
      <c r="A125" s="7">
        <v>37</v>
      </c>
      <c r="B125" s="7">
        <v>13</v>
      </c>
      <c r="C125" s="7" t="s">
        <v>205</v>
      </c>
      <c r="D125" s="20">
        <v>68338</v>
      </c>
      <c r="E125" s="7">
        <v>126151</v>
      </c>
      <c r="F125" s="7">
        <v>1426</v>
      </c>
      <c r="G125" s="8" t="s">
        <v>187</v>
      </c>
      <c r="H125" s="8" t="s">
        <v>206</v>
      </c>
      <c r="I125" s="8" t="s">
        <v>207</v>
      </c>
      <c r="J125" s="7" t="s">
        <v>14</v>
      </c>
      <c r="K125" s="9">
        <v>155744</v>
      </c>
      <c r="L125" s="9"/>
      <c r="M125" s="10"/>
      <c r="N125" s="9"/>
    </row>
    <row r="126" spans="1:14" s="6" customFormat="1" ht="15.75">
      <c r="A126" s="7">
        <v>37</v>
      </c>
      <c r="B126" s="7">
        <v>13</v>
      </c>
      <c r="C126" s="7" t="s">
        <v>208</v>
      </c>
      <c r="D126" s="20">
        <v>68338</v>
      </c>
      <c r="E126" s="7">
        <v>126730</v>
      </c>
      <c r="F126" s="7">
        <v>1447</v>
      </c>
      <c r="G126" s="8" t="s">
        <v>187</v>
      </c>
      <c r="H126" s="8" t="s">
        <v>206</v>
      </c>
      <c r="I126" s="8" t="s">
        <v>209</v>
      </c>
      <c r="J126" s="7" t="s">
        <v>14</v>
      </c>
      <c r="K126" s="9">
        <v>48430</v>
      </c>
      <c r="L126" s="9"/>
      <c r="M126" s="10"/>
      <c r="N126" s="9"/>
    </row>
    <row r="127" spans="1:14" s="6" customFormat="1" ht="15.75">
      <c r="A127" s="7">
        <v>37</v>
      </c>
      <c r="B127" s="7">
        <v>13</v>
      </c>
      <c r="C127" s="7" t="s">
        <v>210</v>
      </c>
      <c r="D127" s="20">
        <v>68338</v>
      </c>
      <c r="E127" s="7">
        <v>127647</v>
      </c>
      <c r="F127" s="7">
        <v>1302</v>
      </c>
      <c r="G127" s="8" t="s">
        <v>187</v>
      </c>
      <c r="H127" s="8" t="s">
        <v>206</v>
      </c>
      <c r="I127" s="8" t="s">
        <v>211</v>
      </c>
      <c r="J127" s="7" t="s">
        <v>14</v>
      </c>
      <c r="K127" s="9">
        <v>211142</v>
      </c>
      <c r="L127" s="9"/>
      <c r="M127" s="10"/>
      <c r="N127" s="9"/>
    </row>
    <row r="128" spans="1:14" s="6" customFormat="1" ht="15.75">
      <c r="A128" s="7">
        <v>37</v>
      </c>
      <c r="B128" s="7">
        <v>13</v>
      </c>
      <c r="C128" s="7" t="s">
        <v>212</v>
      </c>
      <c r="D128" s="20">
        <v>68338</v>
      </c>
      <c r="E128" s="7">
        <v>127654</v>
      </c>
      <c r="F128" s="7">
        <v>1510</v>
      </c>
      <c r="G128" s="8" t="s">
        <v>187</v>
      </c>
      <c r="H128" s="8" t="s">
        <v>206</v>
      </c>
      <c r="I128" s="8" t="s">
        <v>213</v>
      </c>
      <c r="J128" s="7" t="s">
        <v>14</v>
      </c>
      <c r="K128" s="9">
        <v>95192</v>
      </c>
      <c r="L128" s="9"/>
      <c r="M128" s="10"/>
      <c r="N128" s="9"/>
    </row>
    <row r="129" spans="1:14" s="6" customFormat="1" ht="15.75">
      <c r="A129" s="7">
        <v>37</v>
      </c>
      <c r="B129" s="7">
        <v>13</v>
      </c>
      <c r="C129" s="7" t="s">
        <v>214</v>
      </c>
      <c r="D129" s="20">
        <v>68338</v>
      </c>
      <c r="E129" s="7">
        <v>128066</v>
      </c>
      <c r="F129" s="7">
        <v>1517</v>
      </c>
      <c r="G129" s="8" t="s">
        <v>187</v>
      </c>
      <c r="H129" s="8" t="s">
        <v>206</v>
      </c>
      <c r="I129" s="8" t="s">
        <v>215</v>
      </c>
      <c r="J129" s="7" t="s">
        <v>14</v>
      </c>
      <c r="K129" s="9">
        <v>94136</v>
      </c>
      <c r="L129" s="9"/>
      <c r="M129" s="10"/>
      <c r="N129" s="9"/>
    </row>
    <row r="130" spans="1:14" s="6" customFormat="1" ht="15.75">
      <c r="A130" s="7">
        <v>37</v>
      </c>
      <c r="B130" s="7">
        <v>13</v>
      </c>
      <c r="C130" s="7">
        <v>6833</v>
      </c>
      <c r="D130" s="7">
        <v>68338</v>
      </c>
      <c r="E130" s="7"/>
      <c r="F130" s="7"/>
      <c r="G130" s="8"/>
      <c r="H130" s="8"/>
      <c r="I130" s="11" t="s">
        <v>206</v>
      </c>
      <c r="J130" s="7"/>
      <c r="K130" s="9"/>
      <c r="L130" s="9">
        <v>751199</v>
      </c>
      <c r="M130" s="10"/>
      <c r="N130" s="9"/>
    </row>
    <row r="131" spans="1:14" s="6" customFormat="1" ht="15.75">
      <c r="A131" s="7">
        <v>37</v>
      </c>
      <c r="B131" s="7">
        <v>13</v>
      </c>
      <c r="C131" s="7" t="s">
        <v>216</v>
      </c>
      <c r="D131" s="7">
        <v>68411</v>
      </c>
      <c r="E131" s="7">
        <v>128082</v>
      </c>
      <c r="F131" s="7">
        <v>1524</v>
      </c>
      <c r="G131" s="8" t="s">
        <v>187</v>
      </c>
      <c r="H131" s="8" t="s">
        <v>217</v>
      </c>
      <c r="I131" s="8" t="s">
        <v>218</v>
      </c>
      <c r="J131" s="7" t="s">
        <v>14</v>
      </c>
      <c r="K131" s="9">
        <v>298976</v>
      </c>
      <c r="L131" s="9"/>
      <c r="M131" s="10"/>
      <c r="N131" s="9"/>
    </row>
    <row r="132" spans="1:14" s="6" customFormat="1" ht="15.75">
      <c r="A132" s="7">
        <v>37</v>
      </c>
      <c r="B132" s="7">
        <v>13</v>
      </c>
      <c r="C132" s="7">
        <v>6841</v>
      </c>
      <c r="D132" s="7">
        <v>68411</v>
      </c>
      <c r="E132" s="7"/>
      <c r="F132" s="7"/>
      <c r="G132" s="8"/>
      <c r="H132" s="8"/>
      <c r="I132" s="11" t="s">
        <v>217</v>
      </c>
      <c r="J132" s="7"/>
      <c r="K132" s="9"/>
      <c r="L132" s="9">
        <v>68153</v>
      </c>
      <c r="M132" s="10"/>
      <c r="N132" s="9"/>
    </row>
    <row r="133" spans="1:14" s="6" customFormat="1" ht="15.75">
      <c r="A133" s="7">
        <v>37</v>
      </c>
      <c r="B133" s="7">
        <v>13</v>
      </c>
      <c r="C133" s="7" t="s">
        <v>219</v>
      </c>
      <c r="D133" s="7">
        <v>68437</v>
      </c>
      <c r="E133" s="7">
        <v>128470</v>
      </c>
      <c r="F133" s="7">
        <v>1559</v>
      </c>
      <c r="G133" s="8" t="s">
        <v>187</v>
      </c>
      <c r="H133" s="8" t="s">
        <v>220</v>
      </c>
      <c r="I133" s="8" t="s">
        <v>221</v>
      </c>
      <c r="J133" s="7" t="s">
        <v>14</v>
      </c>
      <c r="K133" s="9">
        <v>225996</v>
      </c>
      <c r="L133" s="9"/>
      <c r="M133" s="10"/>
      <c r="N133" s="9"/>
    </row>
    <row r="134" spans="1:14" s="6" customFormat="1" ht="15.75">
      <c r="A134" s="7">
        <v>37</v>
      </c>
      <c r="B134" s="7">
        <v>13</v>
      </c>
      <c r="C134" s="7">
        <v>6843</v>
      </c>
      <c r="D134" s="7">
        <v>68437</v>
      </c>
      <c r="E134" s="7"/>
      <c r="F134" s="7"/>
      <c r="G134" s="8"/>
      <c r="H134" s="8"/>
      <c r="I134" s="11" t="s">
        <v>220</v>
      </c>
      <c r="J134" s="7"/>
      <c r="K134" s="9"/>
      <c r="L134" s="9">
        <v>56040</v>
      </c>
      <c r="M134" s="10"/>
      <c r="N134" s="9"/>
    </row>
    <row r="135" spans="1:14" s="6" customFormat="1" ht="15.75">
      <c r="A135" s="7">
        <v>37</v>
      </c>
      <c r="B135" s="7">
        <v>13</v>
      </c>
      <c r="C135" s="7" t="s">
        <v>222</v>
      </c>
      <c r="D135" s="7">
        <v>68452</v>
      </c>
      <c r="E135" s="7">
        <v>128223</v>
      </c>
      <c r="F135" s="7">
        <v>1515</v>
      </c>
      <c r="G135" s="8" t="s">
        <v>187</v>
      </c>
      <c r="H135" s="8" t="s">
        <v>223</v>
      </c>
      <c r="I135" s="8" t="s">
        <v>224</v>
      </c>
      <c r="J135" s="7" t="s">
        <v>14</v>
      </c>
      <c r="K135" s="9">
        <v>419194</v>
      </c>
      <c r="L135" s="9"/>
      <c r="M135" s="10"/>
      <c r="N135" s="9"/>
    </row>
    <row r="136" spans="1:14" s="6" customFormat="1" ht="15.75">
      <c r="A136" s="7">
        <v>37</v>
      </c>
      <c r="B136" s="7">
        <v>13</v>
      </c>
      <c r="C136" s="7">
        <v>6845</v>
      </c>
      <c r="D136" s="7">
        <v>68452</v>
      </c>
      <c r="E136" s="7"/>
      <c r="F136" s="7"/>
      <c r="G136" s="8"/>
      <c r="H136" s="8"/>
      <c r="I136" s="11" t="s">
        <v>223</v>
      </c>
      <c r="J136" s="7"/>
      <c r="K136" s="9"/>
      <c r="L136" s="9">
        <v>165694</v>
      </c>
      <c r="M136" s="10"/>
      <c r="N136" s="9"/>
    </row>
    <row r="137" spans="1:14" s="6" customFormat="1" ht="15.75">
      <c r="A137" s="7">
        <v>37</v>
      </c>
      <c r="B137" s="7">
        <v>13</v>
      </c>
      <c r="C137" s="7" t="s">
        <v>225</v>
      </c>
      <c r="D137" s="7">
        <v>76471</v>
      </c>
      <c r="E137" s="7">
        <v>127605</v>
      </c>
      <c r="F137" s="7">
        <v>756</v>
      </c>
      <c r="G137" s="8" t="s">
        <v>187</v>
      </c>
      <c r="H137" s="8" t="s">
        <v>226</v>
      </c>
      <c r="I137" s="21" t="s">
        <v>227</v>
      </c>
      <c r="J137" s="7" t="s">
        <v>14</v>
      </c>
      <c r="K137" s="9">
        <v>189180</v>
      </c>
      <c r="L137" s="9">
        <v>0</v>
      </c>
      <c r="M137" s="11" t="s">
        <v>187</v>
      </c>
      <c r="N137" s="17">
        <v>5343648</v>
      </c>
    </row>
    <row r="138" spans="1:14" s="6" customFormat="1" ht="15.75">
      <c r="A138" s="7">
        <v>38</v>
      </c>
      <c r="B138" s="7">
        <v>13</v>
      </c>
      <c r="C138" s="7" t="s">
        <v>228</v>
      </c>
      <c r="D138" s="7">
        <v>68478</v>
      </c>
      <c r="E138" s="7">
        <v>127530</v>
      </c>
      <c r="F138" s="7">
        <v>1502</v>
      </c>
      <c r="G138" s="8" t="s">
        <v>229</v>
      </c>
      <c r="H138" s="8" t="s">
        <v>230</v>
      </c>
      <c r="I138" s="8" t="s">
        <v>231</v>
      </c>
      <c r="J138" s="7" t="s">
        <v>14</v>
      </c>
      <c r="K138" s="9">
        <v>130621</v>
      </c>
      <c r="L138" s="9"/>
      <c r="M138" s="10"/>
      <c r="N138" s="9"/>
    </row>
    <row r="139" spans="1:14" s="6" customFormat="1" ht="15.75">
      <c r="A139" s="7">
        <v>38</v>
      </c>
      <c r="B139" s="7">
        <v>13</v>
      </c>
      <c r="C139" s="7">
        <v>6847</v>
      </c>
      <c r="D139" s="7">
        <v>68478</v>
      </c>
      <c r="E139" s="7"/>
      <c r="F139" s="7"/>
      <c r="G139" s="8"/>
      <c r="H139" s="8"/>
      <c r="I139" s="12" t="s">
        <v>230</v>
      </c>
      <c r="J139" s="7"/>
      <c r="K139" s="9"/>
      <c r="L139" s="9">
        <v>166466</v>
      </c>
      <c r="M139" s="11" t="s">
        <v>229</v>
      </c>
      <c r="N139" s="17">
        <v>297087</v>
      </c>
    </row>
    <row r="140" spans="1:14" s="6" customFormat="1" ht="15.75">
      <c r="A140" s="7">
        <v>39</v>
      </c>
      <c r="B140" s="7">
        <v>13</v>
      </c>
      <c r="C140" s="7" t="s">
        <v>232</v>
      </c>
      <c r="D140" s="7">
        <v>68486</v>
      </c>
      <c r="E140" s="7">
        <v>127134</v>
      </c>
      <c r="F140" s="7">
        <v>1462</v>
      </c>
      <c r="G140" s="8" t="s">
        <v>233</v>
      </c>
      <c r="H140" s="8" t="s">
        <v>234</v>
      </c>
      <c r="I140" s="8" t="s">
        <v>235</v>
      </c>
      <c r="J140" s="7" t="s">
        <v>14</v>
      </c>
      <c r="K140" s="9">
        <v>467359</v>
      </c>
      <c r="L140" s="9"/>
      <c r="M140" s="10"/>
      <c r="N140" s="9"/>
    </row>
    <row r="141" spans="1:14" s="6" customFormat="1" ht="15.75">
      <c r="A141" s="7">
        <v>39</v>
      </c>
      <c r="B141" s="7">
        <v>13</v>
      </c>
      <c r="C141" s="7">
        <v>6848</v>
      </c>
      <c r="D141" s="7">
        <v>68486</v>
      </c>
      <c r="E141" s="7"/>
      <c r="F141" s="7"/>
      <c r="G141" s="8"/>
      <c r="H141" s="8"/>
      <c r="I141" s="11" t="s">
        <v>234</v>
      </c>
      <c r="J141" s="7"/>
      <c r="K141" s="9"/>
      <c r="L141" s="9">
        <v>210287</v>
      </c>
      <c r="M141" s="10"/>
      <c r="N141" s="9"/>
    </row>
    <row r="142" spans="1:14" s="6" customFormat="1" ht="15.75">
      <c r="A142" s="7">
        <v>39</v>
      </c>
      <c r="B142" s="7">
        <v>13</v>
      </c>
      <c r="C142" s="7" t="s">
        <v>236</v>
      </c>
      <c r="D142" s="7">
        <v>68627</v>
      </c>
      <c r="E142" s="7">
        <v>128546</v>
      </c>
      <c r="F142" s="7">
        <v>1519</v>
      </c>
      <c r="G142" s="8" t="s">
        <v>233</v>
      </c>
      <c r="H142" s="8" t="s">
        <v>237</v>
      </c>
      <c r="I142" s="8" t="s">
        <v>238</v>
      </c>
      <c r="J142" s="7" t="s">
        <v>14</v>
      </c>
      <c r="K142" s="9">
        <v>113443</v>
      </c>
      <c r="L142" s="9"/>
      <c r="M142" s="10"/>
      <c r="N142" s="9"/>
    </row>
    <row r="143" spans="1:14" s="6" customFormat="1" ht="15.75">
      <c r="A143" s="7">
        <v>39</v>
      </c>
      <c r="B143" s="7">
        <v>13</v>
      </c>
      <c r="C143" s="7" t="s">
        <v>239</v>
      </c>
      <c r="D143" s="7">
        <v>68627</v>
      </c>
      <c r="E143" s="7">
        <v>128553</v>
      </c>
      <c r="F143" s="7">
        <v>1518</v>
      </c>
      <c r="G143" s="8" t="s">
        <v>233</v>
      </c>
      <c r="H143" s="8" t="s">
        <v>237</v>
      </c>
      <c r="I143" s="8" t="s">
        <v>240</v>
      </c>
      <c r="J143" s="7" t="s">
        <v>14</v>
      </c>
      <c r="K143" s="9">
        <v>394588</v>
      </c>
      <c r="L143" s="9"/>
      <c r="M143" s="10"/>
      <c r="N143" s="9"/>
    </row>
    <row r="144" spans="1:14" s="6" customFormat="1" ht="15.75">
      <c r="A144" s="7">
        <v>39</v>
      </c>
      <c r="B144" s="7">
        <v>13</v>
      </c>
      <c r="C144" s="7">
        <v>6862</v>
      </c>
      <c r="D144" s="7">
        <v>68627</v>
      </c>
      <c r="E144" s="7"/>
      <c r="F144" s="7"/>
      <c r="G144" s="8"/>
      <c r="H144" s="8"/>
      <c r="I144" s="12" t="s">
        <v>237</v>
      </c>
      <c r="J144" s="7"/>
      <c r="K144" s="9"/>
      <c r="L144" s="9">
        <v>8582</v>
      </c>
      <c r="M144" s="11" t="s">
        <v>233</v>
      </c>
      <c r="N144" s="17">
        <v>1194259</v>
      </c>
    </row>
    <row r="145" spans="1:14" s="6" customFormat="1" ht="15.75">
      <c r="A145" s="7">
        <v>41</v>
      </c>
      <c r="B145" s="7">
        <v>13</v>
      </c>
      <c r="C145" s="7" t="s">
        <v>241</v>
      </c>
      <c r="D145" s="7">
        <v>68924</v>
      </c>
      <c r="E145" s="7">
        <v>127548</v>
      </c>
      <c r="F145" s="7">
        <v>1500</v>
      </c>
      <c r="G145" s="8" t="s">
        <v>242</v>
      </c>
      <c r="H145" s="8" t="s">
        <v>243</v>
      </c>
      <c r="I145" s="8" t="s">
        <v>244</v>
      </c>
      <c r="J145" s="7" t="s">
        <v>14</v>
      </c>
      <c r="K145" s="9">
        <v>34265</v>
      </c>
      <c r="L145" s="9">
        <v>0</v>
      </c>
      <c r="M145" s="10"/>
      <c r="N145" s="9"/>
    </row>
    <row r="146" spans="1:14" s="6" customFormat="1" ht="15.75">
      <c r="A146" s="7">
        <v>41</v>
      </c>
      <c r="B146" s="7">
        <v>13</v>
      </c>
      <c r="C146" s="7" t="s">
        <v>245</v>
      </c>
      <c r="D146" s="7">
        <v>69005</v>
      </c>
      <c r="E146" s="7">
        <v>127282</v>
      </c>
      <c r="F146" s="7">
        <v>1498</v>
      </c>
      <c r="G146" s="8" t="s">
        <v>242</v>
      </c>
      <c r="H146" s="8" t="s">
        <v>246</v>
      </c>
      <c r="I146" s="21" t="s">
        <v>247</v>
      </c>
      <c r="J146" s="7" t="s">
        <v>14</v>
      </c>
      <c r="K146" s="9">
        <v>311665</v>
      </c>
      <c r="L146" s="9">
        <v>0</v>
      </c>
      <c r="M146" s="11" t="s">
        <v>242</v>
      </c>
      <c r="N146" s="17">
        <v>345930</v>
      </c>
    </row>
    <row r="147" spans="1:14" s="6" customFormat="1" ht="15.75">
      <c r="A147" s="7">
        <v>42</v>
      </c>
      <c r="B147" s="7">
        <v>13</v>
      </c>
      <c r="C147" s="7" t="s">
        <v>248</v>
      </c>
      <c r="D147" s="7">
        <v>69112</v>
      </c>
      <c r="E147" s="7">
        <v>127704</v>
      </c>
      <c r="F147" s="7">
        <v>1509</v>
      </c>
      <c r="G147" s="8" t="s">
        <v>249</v>
      </c>
      <c r="H147" s="8" t="s">
        <v>250</v>
      </c>
      <c r="I147" s="8" t="s">
        <v>251</v>
      </c>
      <c r="J147" s="7" t="s">
        <v>14</v>
      </c>
      <c r="K147" s="9">
        <v>120588</v>
      </c>
      <c r="L147" s="9"/>
      <c r="M147" s="10"/>
      <c r="N147" s="9"/>
    </row>
    <row r="148" spans="1:14" s="6" customFormat="1" ht="15.75">
      <c r="A148" s="7">
        <v>42</v>
      </c>
      <c r="B148" s="7">
        <v>13</v>
      </c>
      <c r="C148" s="7">
        <v>6911</v>
      </c>
      <c r="D148" s="7">
        <v>69112</v>
      </c>
      <c r="E148" s="7"/>
      <c r="F148" s="7"/>
      <c r="G148" s="8"/>
      <c r="H148" s="8"/>
      <c r="I148" s="12" t="s">
        <v>250</v>
      </c>
      <c r="J148" s="7"/>
      <c r="K148" s="9"/>
      <c r="L148" s="9">
        <v>8021</v>
      </c>
      <c r="M148" s="11" t="s">
        <v>249</v>
      </c>
      <c r="N148" s="17">
        <v>128609</v>
      </c>
    </row>
    <row r="149" spans="1:14" s="6" customFormat="1" ht="15.75">
      <c r="A149" s="7">
        <v>43</v>
      </c>
      <c r="B149" s="7">
        <v>13</v>
      </c>
      <c r="C149" s="7" t="s">
        <v>252</v>
      </c>
      <c r="D149" s="7">
        <v>10439</v>
      </c>
      <c r="E149" s="7">
        <v>127969</v>
      </c>
      <c r="F149" s="7">
        <v>1547</v>
      </c>
      <c r="G149" s="8" t="s">
        <v>253</v>
      </c>
      <c r="H149" s="8" t="s">
        <v>254</v>
      </c>
      <c r="I149" s="8" t="s">
        <v>255</v>
      </c>
      <c r="J149" s="7" t="s">
        <v>14</v>
      </c>
      <c r="K149" s="9">
        <v>162479</v>
      </c>
      <c r="L149" s="9"/>
      <c r="M149" s="10"/>
      <c r="N149" s="9"/>
    </row>
    <row r="150" spans="1:14" s="6" customFormat="1" ht="15.75">
      <c r="A150" s="7">
        <v>43</v>
      </c>
      <c r="B150" s="7">
        <v>13</v>
      </c>
      <c r="C150" s="14">
        <v>6966</v>
      </c>
      <c r="D150" s="7">
        <v>69666</v>
      </c>
      <c r="E150" s="7"/>
      <c r="F150" s="7"/>
      <c r="G150" s="8"/>
      <c r="H150" s="18"/>
      <c r="I150" s="11" t="s">
        <v>256</v>
      </c>
      <c r="J150" s="7"/>
      <c r="K150" s="9"/>
      <c r="L150" s="9">
        <v>257721</v>
      </c>
      <c r="M150" s="10"/>
      <c r="N150" s="9"/>
    </row>
    <row r="151" spans="1:14" s="6" customFormat="1" ht="15.75">
      <c r="A151" s="7">
        <v>43</v>
      </c>
      <c r="B151" s="7">
        <v>13</v>
      </c>
      <c r="C151" s="14">
        <v>6936</v>
      </c>
      <c r="D151" s="7">
        <v>69369</v>
      </c>
      <c r="E151" s="7"/>
      <c r="F151" s="7"/>
      <c r="G151" s="8"/>
      <c r="H151" s="18"/>
      <c r="I151" s="11" t="s">
        <v>257</v>
      </c>
      <c r="J151" s="7"/>
      <c r="K151" s="9"/>
      <c r="L151" s="9">
        <v>169107</v>
      </c>
      <c r="M151" s="17"/>
      <c r="N151" s="9"/>
    </row>
    <row r="152" spans="1:14" s="6" customFormat="1" ht="15.75">
      <c r="A152" s="7">
        <v>43</v>
      </c>
      <c r="B152" s="7">
        <v>13</v>
      </c>
      <c r="C152" s="14">
        <v>6937</v>
      </c>
      <c r="D152" s="7">
        <v>69377</v>
      </c>
      <c r="E152" s="7"/>
      <c r="F152" s="7"/>
      <c r="G152" s="8"/>
      <c r="H152" s="18"/>
      <c r="I152" s="11" t="s">
        <v>258</v>
      </c>
      <c r="J152" s="7"/>
      <c r="K152" s="9"/>
      <c r="L152" s="9">
        <v>14936</v>
      </c>
      <c r="M152" s="10"/>
      <c r="N152" s="9"/>
    </row>
    <row r="153" spans="1:14" s="6" customFormat="1" ht="15.75">
      <c r="A153" s="7">
        <v>43</v>
      </c>
      <c r="B153" s="7">
        <v>13</v>
      </c>
      <c r="C153" s="14">
        <v>6938</v>
      </c>
      <c r="D153" s="7">
        <v>69385</v>
      </c>
      <c r="E153" s="7"/>
      <c r="F153" s="7"/>
      <c r="G153" s="8"/>
      <c r="H153" s="18"/>
      <c r="I153" s="11" t="s">
        <v>259</v>
      </c>
      <c r="J153" s="7"/>
      <c r="K153" s="9"/>
      <c r="L153" s="9">
        <v>5379</v>
      </c>
      <c r="M153" s="10"/>
      <c r="N153" s="9"/>
    </row>
    <row r="154" spans="1:14" s="6" customFormat="1" ht="15.75">
      <c r="A154" s="7">
        <v>43</v>
      </c>
      <c r="B154" s="7">
        <v>13</v>
      </c>
      <c r="C154" s="14">
        <v>6941</v>
      </c>
      <c r="D154" s="7">
        <v>69419</v>
      </c>
      <c r="E154" s="7"/>
      <c r="F154" s="7"/>
      <c r="G154" s="8"/>
      <c r="H154" s="18"/>
      <c r="I154" s="11" t="s">
        <v>260</v>
      </c>
      <c r="J154" s="7"/>
      <c r="K154" s="9"/>
      <c r="L154" s="9">
        <v>15157</v>
      </c>
      <c r="M154" s="10"/>
      <c r="N154" s="9"/>
    </row>
    <row r="155" spans="1:14" s="6" customFormat="1" ht="15.75">
      <c r="A155" s="7">
        <v>43</v>
      </c>
      <c r="B155" s="7">
        <v>13</v>
      </c>
      <c r="C155" s="14">
        <v>6943</v>
      </c>
      <c r="D155" s="7">
        <v>69435</v>
      </c>
      <c r="E155" s="7"/>
      <c r="F155" s="7"/>
      <c r="G155" s="8"/>
      <c r="H155" s="18"/>
      <c r="I155" s="11" t="s">
        <v>261</v>
      </c>
      <c r="J155" s="7"/>
      <c r="K155" s="9"/>
      <c r="L155" s="9">
        <v>5093</v>
      </c>
      <c r="M155" s="10"/>
      <c r="N155" s="9"/>
    </row>
    <row r="156" spans="1:14" s="6" customFormat="1" ht="15.75">
      <c r="A156" s="7">
        <v>43</v>
      </c>
      <c r="B156" s="7">
        <v>13</v>
      </c>
      <c r="C156" s="14">
        <v>6948</v>
      </c>
      <c r="D156" s="7">
        <v>69484</v>
      </c>
      <c r="E156" s="7"/>
      <c r="F156" s="7"/>
      <c r="G156" s="8"/>
      <c r="H156" s="18"/>
      <c r="I156" s="11" t="s">
        <v>262</v>
      </c>
      <c r="J156" s="7"/>
      <c r="K156" s="9"/>
      <c r="L156" s="9">
        <v>1203</v>
      </c>
      <c r="M156" s="10"/>
      <c r="N156" s="9"/>
    </row>
    <row r="157" spans="1:14" s="6" customFormat="1" ht="15.75">
      <c r="A157" s="7">
        <v>43</v>
      </c>
      <c r="B157" s="7">
        <v>13</v>
      </c>
      <c r="C157" s="14">
        <v>7338</v>
      </c>
      <c r="D157" s="7">
        <v>73387</v>
      </c>
      <c r="E157" s="7"/>
      <c r="F157" s="7"/>
      <c r="G157" s="8"/>
      <c r="H157" s="18"/>
      <c r="I157" s="11" t="s">
        <v>263</v>
      </c>
      <c r="J157" s="7"/>
      <c r="K157" s="9"/>
      <c r="L157" s="9">
        <v>9146</v>
      </c>
      <c r="M157" s="10"/>
      <c r="N157" s="9"/>
    </row>
    <row r="158" spans="1:14" s="6" customFormat="1" ht="15.75">
      <c r="A158" s="7">
        <v>43</v>
      </c>
      <c r="B158" s="7">
        <v>13</v>
      </c>
      <c r="C158" s="14">
        <v>6957</v>
      </c>
      <c r="D158" s="7">
        <v>69575</v>
      </c>
      <c r="E158" s="7"/>
      <c r="F158" s="7"/>
      <c r="G158" s="8"/>
      <c r="H158" s="18"/>
      <c r="I158" s="11" t="s">
        <v>264</v>
      </c>
      <c r="J158" s="7"/>
      <c r="K158" s="9"/>
      <c r="L158" s="9">
        <v>5388</v>
      </c>
      <c r="M158" s="10"/>
      <c r="N158" s="9"/>
    </row>
    <row r="159" spans="1:14" s="6" customFormat="1" ht="15.75">
      <c r="A159" s="7">
        <v>43</v>
      </c>
      <c r="B159" s="7">
        <v>13</v>
      </c>
      <c r="C159" s="14">
        <v>6958</v>
      </c>
      <c r="D159" s="7">
        <v>69583</v>
      </c>
      <c r="E159" s="7"/>
      <c r="F159" s="7"/>
      <c r="G159" s="8"/>
      <c r="H159" s="18"/>
      <c r="I159" s="11" t="s">
        <v>265</v>
      </c>
      <c r="J159" s="7"/>
      <c r="K159" s="9"/>
      <c r="L159" s="9">
        <v>1322</v>
      </c>
      <c r="M159" s="10"/>
      <c r="N159" s="9"/>
    </row>
    <row r="160" spans="1:14" s="6" customFormat="1" ht="15.75">
      <c r="A160" s="7">
        <v>43</v>
      </c>
      <c r="B160" s="7">
        <v>13</v>
      </c>
      <c r="C160" s="14">
        <v>6961</v>
      </c>
      <c r="D160" s="7">
        <v>69617</v>
      </c>
      <c r="E160" s="7"/>
      <c r="F160" s="7"/>
      <c r="G160" s="8"/>
      <c r="H160" s="18"/>
      <c r="I160" s="11" t="s">
        <v>266</v>
      </c>
      <c r="J160" s="7"/>
      <c r="K160" s="9"/>
      <c r="L160" s="9">
        <v>750</v>
      </c>
      <c r="M160" s="10"/>
      <c r="N160" s="9"/>
    </row>
    <row r="161" spans="1:14" s="6" customFormat="1" ht="15.75">
      <c r="A161" s="7">
        <v>43</v>
      </c>
      <c r="B161" s="7">
        <v>13</v>
      </c>
      <c r="C161" s="14">
        <v>6962</v>
      </c>
      <c r="D161" s="7">
        <v>69625</v>
      </c>
      <c r="E161" s="7"/>
      <c r="F161" s="7"/>
      <c r="G161" s="8"/>
      <c r="H161" s="18"/>
      <c r="I161" s="11" t="s">
        <v>267</v>
      </c>
      <c r="J161" s="7"/>
      <c r="K161" s="9"/>
      <c r="L161" s="9">
        <v>5616</v>
      </c>
      <c r="M161" s="10"/>
      <c r="N161" s="9"/>
    </row>
    <row r="162" spans="1:14" s="6" customFormat="1" ht="15.75">
      <c r="A162" s="7">
        <v>43</v>
      </c>
      <c r="B162" s="7">
        <v>13</v>
      </c>
      <c r="C162" s="14">
        <v>6963</v>
      </c>
      <c r="D162" s="7">
        <v>69633</v>
      </c>
      <c r="E162" s="7"/>
      <c r="F162" s="7"/>
      <c r="G162" s="8"/>
      <c r="H162" s="18"/>
      <c r="I162" s="11" t="s">
        <v>268</v>
      </c>
      <c r="J162" s="7"/>
      <c r="K162" s="9"/>
      <c r="L162" s="9">
        <v>6822</v>
      </c>
      <c r="M162" s="10"/>
      <c r="N162" s="9"/>
    </row>
    <row r="163" spans="1:14" s="6" customFormat="1" ht="15.75">
      <c r="A163" s="7">
        <v>43</v>
      </c>
      <c r="B163" s="7">
        <v>13</v>
      </c>
      <c r="C163" s="14">
        <v>6970</v>
      </c>
      <c r="D163" s="7">
        <v>69708</v>
      </c>
      <c r="E163" s="7"/>
      <c r="F163" s="7"/>
      <c r="G163" s="8"/>
      <c r="H163" s="18"/>
      <c r="I163" s="11" t="s">
        <v>269</v>
      </c>
      <c r="J163" s="7"/>
      <c r="K163" s="9"/>
      <c r="L163" s="9">
        <v>18678</v>
      </c>
      <c r="M163" s="10"/>
      <c r="N163" s="9"/>
    </row>
    <row r="164" spans="1:14" s="6" customFormat="1" ht="15.75">
      <c r="A164" s="7">
        <v>43</v>
      </c>
      <c r="B164" s="7">
        <v>13</v>
      </c>
      <c r="C164" s="14">
        <v>6954</v>
      </c>
      <c r="D164" s="7">
        <v>69542</v>
      </c>
      <c r="E164" s="7"/>
      <c r="F164" s="7"/>
      <c r="G164" s="8"/>
      <c r="H164" s="18"/>
      <c r="I164" s="11" t="s">
        <v>270</v>
      </c>
      <c r="J164" s="7"/>
      <c r="K164" s="9"/>
      <c r="L164" s="9">
        <v>1123</v>
      </c>
      <c r="M164" s="10"/>
      <c r="N164" s="9"/>
    </row>
    <row r="165" spans="1:14" s="6" customFormat="1" ht="15.75">
      <c r="A165" s="7">
        <v>43</v>
      </c>
      <c r="B165" s="7">
        <v>13</v>
      </c>
      <c r="C165" s="7" t="s">
        <v>271</v>
      </c>
      <c r="D165" s="7">
        <v>10439</v>
      </c>
      <c r="E165" s="7">
        <v>128090</v>
      </c>
      <c r="F165" s="7">
        <v>1516</v>
      </c>
      <c r="G165" s="8" t="s">
        <v>253</v>
      </c>
      <c r="H165" s="8" t="s">
        <v>254</v>
      </c>
      <c r="I165" s="8" t="s">
        <v>272</v>
      </c>
      <c r="J165" s="7" t="s">
        <v>14</v>
      </c>
      <c r="K165" s="9">
        <v>38407</v>
      </c>
      <c r="L165" s="9"/>
      <c r="M165" s="10"/>
      <c r="N165" s="9"/>
    </row>
    <row r="166" spans="1:14" s="6" customFormat="1" ht="15.75">
      <c r="A166" s="7">
        <v>43</v>
      </c>
      <c r="B166" s="7">
        <v>13</v>
      </c>
      <c r="C166" s="14">
        <v>6936</v>
      </c>
      <c r="D166" s="7">
        <v>69369</v>
      </c>
      <c r="E166" s="7">
        <v>6046247</v>
      </c>
      <c r="F166" s="7">
        <v>1521</v>
      </c>
      <c r="G166" s="8" t="s">
        <v>253</v>
      </c>
      <c r="H166" s="8" t="s">
        <v>257</v>
      </c>
      <c r="I166" s="8" t="s">
        <v>273</v>
      </c>
      <c r="J166" s="7" t="s">
        <v>27</v>
      </c>
      <c r="K166" s="9">
        <v>544704</v>
      </c>
      <c r="L166" s="9"/>
      <c r="M166" s="10"/>
      <c r="N166" s="9"/>
    </row>
    <row r="167" spans="1:14" s="6" customFormat="1" ht="15.75">
      <c r="A167" s="7">
        <v>43</v>
      </c>
      <c r="B167" s="7">
        <v>13</v>
      </c>
      <c r="C167" s="7" t="s">
        <v>274</v>
      </c>
      <c r="D167" s="7">
        <v>69450</v>
      </c>
      <c r="E167" s="7">
        <v>128108</v>
      </c>
      <c r="F167" s="7">
        <v>1526</v>
      </c>
      <c r="G167" s="8" t="s">
        <v>253</v>
      </c>
      <c r="H167" s="8" t="s">
        <v>275</v>
      </c>
      <c r="I167" s="8" t="s">
        <v>276</v>
      </c>
      <c r="J167" s="7" t="s">
        <v>14</v>
      </c>
      <c r="K167" s="9">
        <v>843844</v>
      </c>
      <c r="L167" s="9"/>
      <c r="M167" s="10"/>
      <c r="N167" s="9"/>
    </row>
    <row r="168" spans="1:14" s="6" customFormat="1" ht="15.75">
      <c r="A168" s="7">
        <v>43</v>
      </c>
      <c r="B168" s="7">
        <v>13</v>
      </c>
      <c r="C168" s="7">
        <v>6945</v>
      </c>
      <c r="D168" s="7">
        <v>69450</v>
      </c>
      <c r="E168" s="7"/>
      <c r="F168" s="7"/>
      <c r="G168" s="8"/>
      <c r="H168" s="8"/>
      <c r="I168" s="12" t="s">
        <v>275</v>
      </c>
      <c r="J168" s="7"/>
      <c r="K168" s="9"/>
      <c r="L168" s="9">
        <v>321649</v>
      </c>
      <c r="M168" s="11" t="s">
        <v>253</v>
      </c>
      <c r="N168" s="17">
        <v>2428524</v>
      </c>
    </row>
    <row r="169" spans="1:14" s="6" customFormat="1" ht="15.75">
      <c r="A169" s="7">
        <v>49</v>
      </c>
      <c r="B169" s="7">
        <v>13</v>
      </c>
      <c r="C169" s="7" t="s">
        <v>277</v>
      </c>
      <c r="D169" s="7">
        <v>70615</v>
      </c>
      <c r="E169" s="7">
        <v>127662</v>
      </c>
      <c r="F169" s="7">
        <v>1511</v>
      </c>
      <c r="G169" s="8" t="s">
        <v>278</v>
      </c>
      <c r="H169" s="8" t="s">
        <v>279</v>
      </c>
      <c r="I169" s="8" t="s">
        <v>280</v>
      </c>
      <c r="J169" s="7" t="s">
        <v>14</v>
      </c>
      <c r="K169" s="9">
        <v>45829</v>
      </c>
      <c r="L169" s="9"/>
      <c r="M169" s="10"/>
      <c r="N169" s="9"/>
    </row>
    <row r="170" spans="1:14" s="6" customFormat="1" ht="15.75">
      <c r="A170" s="7">
        <v>49</v>
      </c>
      <c r="B170" s="7">
        <v>13</v>
      </c>
      <c r="C170" s="7">
        <v>7061</v>
      </c>
      <c r="D170" s="7">
        <v>70615</v>
      </c>
      <c r="E170" s="7"/>
      <c r="F170" s="7"/>
      <c r="G170" s="8"/>
      <c r="H170" s="8"/>
      <c r="I170" s="11" t="s">
        <v>279</v>
      </c>
      <c r="J170" s="7"/>
      <c r="K170" s="9"/>
      <c r="L170" s="9">
        <v>26749</v>
      </c>
      <c r="M170" s="10"/>
      <c r="N170" s="9"/>
    </row>
    <row r="171" spans="1:14" s="6" customFormat="1" ht="15.75">
      <c r="A171" s="7">
        <v>49</v>
      </c>
      <c r="B171" s="7">
        <v>13</v>
      </c>
      <c r="C171" s="14">
        <v>7084</v>
      </c>
      <c r="D171" s="7">
        <v>70847</v>
      </c>
      <c r="E171" s="7">
        <v>127555</v>
      </c>
      <c r="F171" s="7">
        <v>1579</v>
      </c>
      <c r="G171" s="8" t="s">
        <v>278</v>
      </c>
      <c r="H171" s="8" t="s">
        <v>281</v>
      </c>
      <c r="I171" s="8" t="s">
        <v>282</v>
      </c>
      <c r="J171" s="7" t="s">
        <v>27</v>
      </c>
      <c r="K171" s="9">
        <v>175305</v>
      </c>
      <c r="L171" s="9"/>
      <c r="M171" s="10"/>
      <c r="N171" s="9"/>
    </row>
    <row r="172" spans="1:14" s="6" customFormat="1" ht="15.75">
      <c r="A172" s="7">
        <v>49</v>
      </c>
      <c r="B172" s="7">
        <v>13</v>
      </c>
      <c r="C172" s="7">
        <v>7084</v>
      </c>
      <c r="D172" s="7">
        <v>70847</v>
      </c>
      <c r="E172" s="7"/>
      <c r="F172" s="7"/>
      <c r="G172" s="8"/>
      <c r="H172" s="8"/>
      <c r="I172" s="11" t="s">
        <v>281</v>
      </c>
      <c r="J172" s="7"/>
      <c r="K172" s="9"/>
      <c r="L172" s="9">
        <v>175819</v>
      </c>
      <c r="M172" s="10"/>
      <c r="N172" s="9"/>
    </row>
    <row r="173" spans="1:14" s="6" customFormat="1" ht="15.75">
      <c r="A173" s="7">
        <v>49</v>
      </c>
      <c r="B173" s="7">
        <v>13</v>
      </c>
      <c r="C173" s="14">
        <v>7085</v>
      </c>
      <c r="D173" s="7">
        <v>70854</v>
      </c>
      <c r="E173" s="7">
        <v>6051981</v>
      </c>
      <c r="F173" s="7">
        <v>1512</v>
      </c>
      <c r="G173" s="8" t="s">
        <v>278</v>
      </c>
      <c r="H173" s="8" t="s">
        <v>283</v>
      </c>
      <c r="I173" s="8" t="s">
        <v>284</v>
      </c>
      <c r="J173" s="7" t="s">
        <v>27</v>
      </c>
      <c r="K173" s="9">
        <v>368937</v>
      </c>
      <c r="L173" s="9"/>
      <c r="M173" s="10"/>
      <c r="N173" s="9"/>
    </row>
    <row r="174" spans="1:14" s="6" customFormat="1" ht="15.75">
      <c r="A174" s="7">
        <v>49</v>
      </c>
      <c r="B174" s="7">
        <v>13</v>
      </c>
      <c r="C174" s="7">
        <v>7085</v>
      </c>
      <c r="D174" s="7">
        <v>70854</v>
      </c>
      <c r="E174" s="7"/>
      <c r="F174" s="7"/>
      <c r="G174" s="8"/>
      <c r="H174" s="8"/>
      <c r="I174" s="11" t="s">
        <v>283</v>
      </c>
      <c r="J174" s="7"/>
      <c r="K174" s="9"/>
      <c r="L174" s="9">
        <v>364479</v>
      </c>
      <c r="M174" s="10"/>
      <c r="N174" s="9"/>
    </row>
    <row r="175" spans="1:14" s="6" customFormat="1" ht="15.75">
      <c r="A175" s="7">
        <v>49</v>
      </c>
      <c r="B175" s="7">
        <v>13</v>
      </c>
      <c r="C175" s="14">
        <v>7086</v>
      </c>
      <c r="D175" s="7">
        <v>70862</v>
      </c>
      <c r="E175" s="7">
        <v>128157</v>
      </c>
      <c r="F175" s="7">
        <v>1541</v>
      </c>
      <c r="G175" s="8" t="s">
        <v>278</v>
      </c>
      <c r="H175" s="8" t="s">
        <v>285</v>
      </c>
      <c r="I175" s="8" t="s">
        <v>286</v>
      </c>
      <c r="J175" s="7" t="s">
        <v>27</v>
      </c>
      <c r="K175" s="9">
        <v>49444</v>
      </c>
      <c r="L175" s="9"/>
      <c r="M175" s="10"/>
      <c r="N175" s="9"/>
    </row>
    <row r="176" spans="1:14" s="6" customFormat="1" ht="15.75">
      <c r="A176" s="7">
        <v>49</v>
      </c>
      <c r="B176" s="7">
        <v>13</v>
      </c>
      <c r="C176" s="7">
        <v>7086</v>
      </c>
      <c r="D176" s="7">
        <v>70862</v>
      </c>
      <c r="E176" s="7"/>
      <c r="F176" s="7"/>
      <c r="G176" s="8"/>
      <c r="H176" s="8"/>
      <c r="I176" s="11" t="s">
        <v>285</v>
      </c>
      <c r="J176" s="7"/>
      <c r="K176" s="9"/>
      <c r="L176" s="9">
        <v>27910</v>
      </c>
      <c r="M176" s="10"/>
      <c r="N176" s="9"/>
    </row>
    <row r="177" spans="1:14" s="6" customFormat="1" ht="15.75">
      <c r="A177" s="7">
        <v>49</v>
      </c>
      <c r="B177" s="7">
        <v>13</v>
      </c>
      <c r="C177" s="14">
        <v>7091</v>
      </c>
      <c r="D177" s="7">
        <v>70912</v>
      </c>
      <c r="E177" s="7">
        <v>128074</v>
      </c>
      <c r="F177" s="7">
        <v>1523</v>
      </c>
      <c r="G177" s="8" t="s">
        <v>278</v>
      </c>
      <c r="H177" s="8" t="s">
        <v>287</v>
      </c>
      <c r="I177" s="8" t="s">
        <v>288</v>
      </c>
      <c r="J177" s="7" t="s">
        <v>27</v>
      </c>
      <c r="K177" s="9">
        <v>65640</v>
      </c>
      <c r="L177" s="9"/>
      <c r="M177" s="10"/>
      <c r="N177" s="9"/>
    </row>
    <row r="178" spans="1:14" s="6" customFormat="1" ht="15.75">
      <c r="A178" s="7">
        <v>49</v>
      </c>
      <c r="B178" s="7">
        <v>13</v>
      </c>
      <c r="C178" s="7">
        <v>7091</v>
      </c>
      <c r="D178" s="7">
        <v>70912</v>
      </c>
      <c r="E178" s="7"/>
      <c r="F178" s="7"/>
      <c r="G178" s="8"/>
      <c r="H178" s="8"/>
      <c r="I178" s="12" t="s">
        <v>287</v>
      </c>
      <c r="J178" s="7"/>
      <c r="K178" s="9"/>
      <c r="L178" s="9">
        <v>55240</v>
      </c>
      <c r="M178" s="11" t="s">
        <v>278</v>
      </c>
      <c r="N178" s="17">
        <v>1355352</v>
      </c>
    </row>
    <row r="179" spans="1:14" s="6" customFormat="1" ht="15.75">
      <c r="A179" s="7">
        <v>56</v>
      </c>
      <c r="B179" s="7">
        <v>13</v>
      </c>
      <c r="C179" s="7" t="s">
        <v>289</v>
      </c>
      <c r="D179" s="7">
        <v>10561</v>
      </c>
      <c r="E179" s="7">
        <v>127993</v>
      </c>
      <c r="F179" s="7">
        <v>1548</v>
      </c>
      <c r="G179" s="8" t="s">
        <v>290</v>
      </c>
      <c r="H179" s="8" t="s">
        <v>291</v>
      </c>
      <c r="I179" s="8" t="s">
        <v>292</v>
      </c>
      <c r="J179" s="7" t="s">
        <v>14</v>
      </c>
      <c r="K179" s="9">
        <v>209928</v>
      </c>
      <c r="L179" s="9"/>
      <c r="M179" s="10"/>
      <c r="N179" s="9"/>
    </row>
    <row r="180" spans="1:14" s="6" customFormat="1" ht="15.75">
      <c r="A180" s="7">
        <v>56</v>
      </c>
      <c r="B180" s="7">
        <v>13</v>
      </c>
      <c r="C180" s="7" t="str">
        <f>LEFT(D180,4)</f>
        <v>7375</v>
      </c>
      <c r="D180" s="7">
        <v>73759</v>
      </c>
      <c r="E180" s="7"/>
      <c r="F180" s="7"/>
      <c r="G180" s="8"/>
      <c r="H180" s="18"/>
      <c r="I180" s="11" t="s">
        <v>293</v>
      </c>
      <c r="J180" s="7"/>
      <c r="K180" s="9"/>
      <c r="L180" s="9">
        <v>135836</v>
      </c>
      <c r="M180" s="10"/>
      <c r="N180" s="9"/>
    </row>
    <row r="181" spans="1:14" s="6" customFormat="1" ht="15.75">
      <c r="A181" s="7">
        <v>56</v>
      </c>
      <c r="B181" s="7">
        <v>13</v>
      </c>
      <c r="C181" s="7" t="str">
        <f aca="true" t="shared" si="0" ref="C181:C186">LEFT(D181,4)</f>
        <v>7255</v>
      </c>
      <c r="D181" s="7">
        <v>72553</v>
      </c>
      <c r="E181" s="7"/>
      <c r="F181" s="7"/>
      <c r="G181" s="8"/>
      <c r="H181" s="18"/>
      <c r="I181" s="11" t="s">
        <v>294</v>
      </c>
      <c r="J181" s="7"/>
      <c r="K181" s="9"/>
      <c r="L181" s="9">
        <v>4064</v>
      </c>
      <c r="M181" s="10"/>
      <c r="N181" s="9"/>
    </row>
    <row r="182" spans="1:14" s="6" customFormat="1" ht="15.75">
      <c r="A182" s="7">
        <v>56</v>
      </c>
      <c r="B182" s="7">
        <v>13</v>
      </c>
      <c r="C182" s="7" t="str">
        <f t="shared" si="0"/>
        <v>7394</v>
      </c>
      <c r="D182" s="7">
        <v>73940</v>
      </c>
      <c r="E182" s="7"/>
      <c r="F182" s="7"/>
      <c r="G182" s="8"/>
      <c r="H182" s="18"/>
      <c r="I182" s="11" t="s">
        <v>295</v>
      </c>
      <c r="J182" s="7"/>
      <c r="K182" s="9"/>
      <c r="L182" s="9">
        <v>12974</v>
      </c>
      <c r="M182" s="10"/>
      <c r="N182" s="9"/>
    </row>
    <row r="183" spans="1:14" s="6" customFormat="1" ht="15.75">
      <c r="A183" s="7">
        <v>56</v>
      </c>
      <c r="B183" s="7">
        <v>13</v>
      </c>
      <c r="C183" s="7" t="str">
        <f t="shared" si="0"/>
        <v>7387</v>
      </c>
      <c r="D183" s="7">
        <v>73874</v>
      </c>
      <c r="E183" s="7"/>
      <c r="F183" s="7"/>
      <c r="G183" s="8"/>
      <c r="H183" s="18"/>
      <c r="I183" s="11" t="s">
        <v>296</v>
      </c>
      <c r="J183" s="7"/>
      <c r="K183" s="9"/>
      <c r="L183" s="9">
        <v>1628</v>
      </c>
      <c r="M183" s="10"/>
      <c r="N183" s="9"/>
    </row>
    <row r="184" spans="1:14" s="6" customFormat="1" ht="15.75">
      <c r="A184" s="7">
        <v>56</v>
      </c>
      <c r="B184" s="7">
        <v>13</v>
      </c>
      <c r="C184" s="7" t="str">
        <f t="shared" si="0"/>
        <v>7253</v>
      </c>
      <c r="D184" s="7">
        <v>72538</v>
      </c>
      <c r="E184" s="7"/>
      <c r="F184" s="7"/>
      <c r="G184" s="8"/>
      <c r="H184" s="18"/>
      <c r="I184" s="11" t="s">
        <v>297</v>
      </c>
      <c r="J184" s="7"/>
      <c r="K184" s="9"/>
      <c r="L184" s="9">
        <v>1739</v>
      </c>
      <c r="M184" s="10"/>
      <c r="N184" s="9"/>
    </row>
    <row r="185" spans="1:14" s="6" customFormat="1" ht="15.75">
      <c r="A185" s="7">
        <v>56</v>
      </c>
      <c r="B185" s="7">
        <v>13</v>
      </c>
      <c r="C185" s="7" t="str">
        <f t="shared" si="0"/>
        <v>7254</v>
      </c>
      <c r="D185" s="7">
        <v>72546</v>
      </c>
      <c r="E185" s="7"/>
      <c r="F185" s="7"/>
      <c r="G185" s="8"/>
      <c r="H185" s="18"/>
      <c r="I185" s="11" t="s">
        <v>298</v>
      </c>
      <c r="J185" s="7"/>
      <c r="K185" s="9"/>
      <c r="L185" s="9">
        <v>661</v>
      </c>
      <c r="M185" s="10"/>
      <c r="N185" s="9"/>
    </row>
    <row r="186" spans="1:14" s="6" customFormat="1" ht="15.75">
      <c r="A186" s="7">
        <v>56</v>
      </c>
      <c r="B186" s="7">
        <v>13</v>
      </c>
      <c r="C186" s="7" t="str">
        <f t="shared" si="0"/>
        <v>7260</v>
      </c>
      <c r="D186" s="7">
        <v>72603</v>
      </c>
      <c r="E186" s="7"/>
      <c r="F186" s="7"/>
      <c r="G186" s="8"/>
      <c r="H186" s="18"/>
      <c r="I186" s="11" t="s">
        <v>299</v>
      </c>
      <c r="J186" s="7"/>
      <c r="K186" s="9"/>
      <c r="L186" s="9">
        <v>14055</v>
      </c>
      <c r="M186" s="11" t="s">
        <v>290</v>
      </c>
      <c r="N186" s="17">
        <v>380885</v>
      </c>
    </row>
    <row r="187" spans="1:14" s="6" customFormat="1" ht="15.75">
      <c r="A187" s="7">
        <v>58</v>
      </c>
      <c r="B187" s="7">
        <v>13</v>
      </c>
      <c r="C187" s="7" t="s">
        <v>300</v>
      </c>
      <c r="D187" s="7">
        <v>10587</v>
      </c>
      <c r="E187" s="7">
        <v>117242</v>
      </c>
      <c r="F187" s="7">
        <v>990</v>
      </c>
      <c r="G187" s="8" t="s">
        <v>301</v>
      </c>
      <c r="H187" s="8" t="s">
        <v>302</v>
      </c>
      <c r="I187" s="21" t="s">
        <v>303</v>
      </c>
      <c r="J187" s="7" t="s">
        <v>14</v>
      </c>
      <c r="K187" s="9">
        <v>164155</v>
      </c>
      <c r="L187" s="18"/>
      <c r="M187" s="11" t="s">
        <v>301</v>
      </c>
      <c r="N187" s="17">
        <v>201403</v>
      </c>
    </row>
    <row r="188" spans="1:14" s="6" customFormat="1" ht="15.75">
      <c r="A188" s="7">
        <v>58</v>
      </c>
      <c r="B188" s="7">
        <v>13</v>
      </c>
      <c r="C188" s="7">
        <v>7273</v>
      </c>
      <c r="D188" s="7">
        <v>72736</v>
      </c>
      <c r="E188" s="7"/>
      <c r="F188" s="7"/>
      <c r="G188" s="8"/>
      <c r="H188" s="8"/>
      <c r="I188" s="12" t="s">
        <v>304</v>
      </c>
      <c r="J188" s="7"/>
      <c r="K188" s="9"/>
      <c r="L188" s="9">
        <v>37248</v>
      </c>
      <c r="M188" s="11"/>
      <c r="N188" s="17"/>
    </row>
    <row r="189" spans="1:14" s="22" customFormat="1" ht="15.75">
      <c r="A189" s="16"/>
      <c r="B189" s="16"/>
      <c r="C189" s="15"/>
      <c r="D189" s="18"/>
      <c r="E189" s="16" t="s">
        <v>305</v>
      </c>
      <c r="F189" s="16">
        <v>102</v>
      </c>
      <c r="G189" s="15"/>
      <c r="H189" s="15" t="s">
        <v>306</v>
      </c>
      <c r="I189" s="15"/>
      <c r="J189" s="15"/>
      <c r="K189" s="13">
        <f>SUM(K4:K188)</f>
        <v>51935791</v>
      </c>
      <c r="L189" s="13">
        <f>SUM(L4:L188)</f>
        <v>11849540</v>
      </c>
      <c r="M189" s="13"/>
      <c r="N189" s="13">
        <f>SUM(N4:N188)</f>
        <v>63785331</v>
      </c>
    </row>
    <row r="190" spans="1:14" s="6" customFormat="1" ht="15">
      <c r="A190" s="23" t="s">
        <v>307</v>
      </c>
      <c r="B190" s="23"/>
      <c r="C190" s="24"/>
      <c r="D190" s="23"/>
      <c r="E190" s="23"/>
      <c r="F190" s="23"/>
      <c r="G190" s="24"/>
      <c r="H190" s="24"/>
      <c r="I190" s="24"/>
      <c r="J190" s="24"/>
      <c r="K190" s="25"/>
      <c r="L190" s="25"/>
      <c r="N190" s="25"/>
    </row>
    <row r="191" spans="1:14" s="6" customFormat="1" ht="15">
      <c r="A191" s="23" t="s">
        <v>308</v>
      </c>
      <c r="B191" s="23"/>
      <c r="C191" s="24"/>
      <c r="D191" s="23"/>
      <c r="E191" s="23"/>
      <c r="F191" s="23"/>
      <c r="G191" s="24"/>
      <c r="H191" s="24"/>
      <c r="I191" s="24"/>
      <c r="J191" s="24"/>
      <c r="K191" s="25"/>
      <c r="L191" s="25"/>
      <c r="N191" s="25"/>
    </row>
    <row r="192" spans="1:14" s="6" customFormat="1" ht="15">
      <c r="A192" s="23" t="s">
        <v>309</v>
      </c>
      <c r="B192" s="23"/>
      <c r="C192" s="24"/>
      <c r="D192" s="23"/>
      <c r="E192" s="23"/>
      <c r="F192" s="23"/>
      <c r="G192" s="24"/>
      <c r="H192" s="24"/>
      <c r="I192" s="24"/>
      <c r="J192" s="24"/>
      <c r="K192" s="25"/>
      <c r="L192" s="25"/>
      <c r="N192" s="25"/>
    </row>
    <row r="193" spans="1:14" s="6" customFormat="1" ht="15">
      <c r="A193" s="26" t="s">
        <v>310</v>
      </c>
      <c r="B193" s="26"/>
      <c r="C193" s="24"/>
      <c r="D193" s="26"/>
      <c r="E193" s="26"/>
      <c r="F193" s="26"/>
      <c r="G193" s="24"/>
      <c r="H193" s="24"/>
      <c r="I193" s="24"/>
      <c r="J193" s="24"/>
      <c r="K193" s="25"/>
      <c r="L193" s="25"/>
      <c r="N193" s="25"/>
    </row>
    <row r="194" spans="3:14" s="6" customFormat="1" ht="12.75" customHeight="1">
      <c r="C194" s="24"/>
      <c r="G194" s="24"/>
      <c r="H194" s="24"/>
      <c r="I194" s="24"/>
      <c r="J194" s="24"/>
      <c r="K194" s="25"/>
      <c r="L194" s="25"/>
      <c r="N194" s="25"/>
    </row>
    <row r="195" spans="3:14" s="6" customFormat="1" ht="12.75" customHeight="1">
      <c r="C195" s="24"/>
      <c r="G195" s="24"/>
      <c r="H195" s="24"/>
      <c r="I195" s="24"/>
      <c r="J195" s="24"/>
      <c r="K195" s="25"/>
      <c r="L195" s="25"/>
      <c r="N195" s="25"/>
    </row>
    <row r="196" spans="3:14" s="6" customFormat="1" ht="12.75" customHeight="1">
      <c r="C196" s="24"/>
      <c r="G196" s="24"/>
      <c r="H196" s="24"/>
      <c r="I196" s="24"/>
      <c r="J196" s="24"/>
      <c r="K196" s="25"/>
      <c r="L196" s="25"/>
      <c r="N196" s="25"/>
    </row>
    <row r="197" spans="3:14" s="6" customFormat="1" ht="12.75" customHeight="1">
      <c r="C197" s="24"/>
      <c r="G197" s="24"/>
      <c r="H197" s="24"/>
      <c r="I197" s="24"/>
      <c r="J197" s="24"/>
      <c r="K197" s="25"/>
      <c r="L197" s="25"/>
      <c r="N197" s="25"/>
    </row>
    <row r="198" spans="3:14" s="6" customFormat="1" ht="12.75" customHeight="1">
      <c r="C198" s="24"/>
      <c r="G198" s="24"/>
      <c r="H198" s="24"/>
      <c r="I198" s="24"/>
      <c r="J198" s="24"/>
      <c r="K198" s="25"/>
      <c r="L198" s="25"/>
      <c r="N198" s="25"/>
    </row>
    <row r="199" spans="3:14" s="6" customFormat="1" ht="12.75" customHeight="1">
      <c r="C199" s="24"/>
      <c r="G199" s="24"/>
      <c r="H199" s="24"/>
      <c r="I199" s="24"/>
      <c r="J199" s="24"/>
      <c r="K199" s="25"/>
      <c r="L199" s="25"/>
      <c r="N199" s="25"/>
    </row>
    <row r="200" spans="3:14" s="6" customFormat="1" ht="12.75" customHeight="1">
      <c r="C200" s="24"/>
      <c r="G200" s="24"/>
      <c r="H200" s="24" t="s">
        <v>315</v>
      </c>
      <c r="I200" s="24"/>
      <c r="J200" s="24"/>
      <c r="K200" s="25"/>
      <c r="L200" s="25"/>
      <c r="N200" s="25"/>
    </row>
    <row r="201" spans="3:14" s="6" customFormat="1" ht="12.75" customHeight="1">
      <c r="C201" s="24"/>
      <c r="G201" s="24"/>
      <c r="H201" s="24"/>
      <c r="I201" s="24"/>
      <c r="J201" s="24"/>
      <c r="K201" s="25"/>
      <c r="L201" s="25"/>
      <c r="N201" s="25"/>
    </row>
    <row r="202" spans="3:14" s="6" customFormat="1" ht="12.75" customHeight="1">
      <c r="C202" s="24"/>
      <c r="G202" s="24"/>
      <c r="H202" s="24"/>
      <c r="I202" s="24"/>
      <c r="J202" s="24"/>
      <c r="K202" s="25"/>
      <c r="L202" s="25"/>
      <c r="N202" s="25"/>
    </row>
    <row r="203" spans="3:14" s="6" customFormat="1" ht="12.75" customHeight="1">
      <c r="C203" s="24"/>
      <c r="G203" s="24"/>
      <c r="H203" s="24"/>
      <c r="I203" s="24"/>
      <c r="J203" s="24"/>
      <c r="K203" s="25"/>
      <c r="L203" s="25"/>
      <c r="N203" s="25"/>
    </row>
    <row r="204" spans="3:14" s="6" customFormat="1" ht="12.75" customHeight="1">
      <c r="C204" s="24"/>
      <c r="G204" s="24"/>
      <c r="H204" s="24"/>
      <c r="I204" s="24"/>
      <c r="J204" s="24"/>
      <c r="K204" s="25"/>
      <c r="L204" s="25"/>
      <c r="N204" s="25"/>
    </row>
    <row r="205" spans="3:14" s="6" customFormat="1" ht="12.75" customHeight="1">
      <c r="C205" s="24"/>
      <c r="G205" s="24"/>
      <c r="H205" s="24"/>
      <c r="I205" s="24"/>
      <c r="J205" s="24"/>
      <c r="K205" s="25"/>
      <c r="L205" s="25"/>
      <c r="N205" s="25"/>
    </row>
    <row r="206" spans="3:14" s="6" customFormat="1" ht="12.75" customHeight="1">
      <c r="C206" s="24"/>
      <c r="G206" s="24"/>
      <c r="H206" s="24"/>
      <c r="I206" s="24"/>
      <c r="J206" s="24"/>
      <c r="K206" s="25"/>
      <c r="L206" s="25"/>
      <c r="N206" s="25"/>
    </row>
    <row r="207" spans="3:14" s="6" customFormat="1" ht="12.75" customHeight="1">
      <c r="C207" s="24"/>
      <c r="G207" s="24"/>
      <c r="H207" s="24"/>
      <c r="I207" s="24"/>
      <c r="J207" s="24"/>
      <c r="K207" s="25"/>
      <c r="L207" s="25"/>
      <c r="N207" s="25"/>
    </row>
    <row r="208" spans="3:14" s="6" customFormat="1" ht="12.75" customHeight="1">
      <c r="C208" s="24"/>
      <c r="G208" s="24"/>
      <c r="H208" s="24"/>
      <c r="I208" s="24"/>
      <c r="J208" s="24"/>
      <c r="K208" s="25"/>
      <c r="L208" s="25"/>
      <c r="N208" s="25"/>
    </row>
    <row r="209" spans="3:14" s="6" customFormat="1" ht="12.75" customHeight="1">
      <c r="C209" s="24"/>
      <c r="G209" s="24"/>
      <c r="H209" s="24"/>
      <c r="I209" s="24"/>
      <c r="J209" s="24"/>
      <c r="K209" s="25"/>
      <c r="L209" s="25"/>
      <c r="N209" s="25"/>
    </row>
    <row r="210" spans="3:14" s="6" customFormat="1" ht="12.75" customHeight="1">
      <c r="C210" s="24"/>
      <c r="G210" s="24"/>
      <c r="H210" s="24"/>
      <c r="I210" s="24"/>
      <c r="J210" s="24"/>
      <c r="K210" s="25"/>
      <c r="L210" s="25"/>
      <c r="N210" s="25"/>
    </row>
    <row r="211" spans="3:14" s="6" customFormat="1" ht="12.75" customHeight="1">
      <c r="C211" s="24"/>
      <c r="G211" s="24"/>
      <c r="H211" s="24"/>
      <c r="I211" s="24"/>
      <c r="J211" s="24"/>
      <c r="K211" s="25"/>
      <c r="L211" s="25"/>
      <c r="N211" s="25"/>
    </row>
    <row r="212" spans="3:14" s="6" customFormat="1" ht="12.75" customHeight="1">
      <c r="C212" s="24"/>
      <c r="G212" s="24"/>
      <c r="H212" s="24"/>
      <c r="I212" s="24"/>
      <c r="J212" s="24"/>
      <c r="K212" s="25"/>
      <c r="L212" s="25"/>
      <c r="N212" s="25"/>
    </row>
    <row r="213" spans="3:14" s="6" customFormat="1" ht="12.75" customHeight="1">
      <c r="C213" s="24"/>
      <c r="G213" s="24"/>
      <c r="H213" s="24"/>
      <c r="I213" s="24"/>
      <c r="J213" s="24"/>
      <c r="K213" s="25"/>
      <c r="L213" s="25"/>
      <c r="N213" s="25"/>
    </row>
  </sheetData>
  <sheetProtection/>
  <printOptions horizontalCentered="1"/>
  <pageMargins left="0.45" right="0.45" top="0.75" bottom="0.75" header="0.3" footer="0.3"/>
  <pageSetup horizontalDpi="600" verticalDpi="600" orientation="landscape" paperSize="5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 Appt Pay Sch, FY 2013-14 - Principal Apportionment (CA Dept of Education)</dc:title>
  <dc:subject>Payment schedule for the newly operational charter schools for fiscal year (FY) 2013-14.</dc:subject>
  <dc:creator>CDE Employee</dc:creator>
  <cp:keywords/>
  <dc:description/>
  <cp:lastModifiedBy>CDE</cp:lastModifiedBy>
  <cp:lastPrinted>2013-09-11T18:19:13Z</cp:lastPrinted>
  <dcterms:created xsi:type="dcterms:W3CDTF">2013-08-26T22:13:45Z</dcterms:created>
  <dcterms:modified xsi:type="dcterms:W3CDTF">2020-07-24T19:17:46Z</dcterms:modified>
  <cp:category/>
  <cp:version/>
  <cp:contentType/>
  <cp:contentStatus/>
</cp:coreProperties>
</file>