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65" windowWidth="24915" windowHeight="11505" activeTab="0"/>
  </bookViews>
  <sheets>
    <sheet name="Apportionment Summary" sheetId="1" r:id="rId1"/>
  </sheets>
  <definedNames>
    <definedName name="_xlnm.Print_Titles" localSheetId="0">'Apportionment Summary'!$1:$7</definedName>
  </definedNames>
  <calcPr fullCalcOnLoad="1"/>
</workbook>
</file>

<file path=xl/sharedStrings.xml><?xml version="1.0" encoding="utf-8"?>
<sst xmlns="http://schemas.openxmlformats.org/spreadsheetml/2006/main" count="207" uniqueCount="128">
  <si>
    <t>CALIFORNIA DEPARTMENT OF EDUCATION</t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</si>
  <si>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</si>
  <si>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</si>
  <si>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</si>
  <si>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</si>
  <si>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</si>
  <si>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</si>
  <si>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Total</t>
  </si>
  <si>
    <t>Alameda County</t>
  </si>
  <si>
    <t>Contra Costa County</t>
  </si>
  <si>
    <t>Los Angeles County</t>
  </si>
  <si>
    <t>Orange County</t>
  </si>
  <si>
    <t>Sacramento County</t>
  </si>
  <si>
    <t>San Diego County</t>
  </si>
  <si>
    <t>San Joaquin County</t>
  </si>
  <si>
    <t>Santa Clara County</t>
  </si>
  <si>
    <t>Stanislaus County</t>
  </si>
  <si>
    <t>Tehama County</t>
  </si>
  <si>
    <t>Totals</t>
  </si>
  <si>
    <t>California Department of Education</t>
  </si>
  <si>
    <t>School Fiscal Services Division</t>
  </si>
  <si>
    <t>20 Day Apportionment Summary for Newly Operational Charter Schools</t>
  </si>
  <si>
    <t>Riverside County</t>
  </si>
  <si>
    <t>Sutter County</t>
  </si>
  <si>
    <t>Oakland Unified</t>
  </si>
  <si>
    <t>West Contra Costa Unified</t>
  </si>
  <si>
    <t>Los Angeles Co. Office of Education</t>
  </si>
  <si>
    <t>Los Angeles Unified</t>
  </si>
  <si>
    <t>Compton Unified</t>
  </si>
  <si>
    <t>Acton-Agua Dulce Unified</t>
  </si>
  <si>
    <t>Orange Co. Office of Education</t>
  </si>
  <si>
    <t>D</t>
  </si>
  <si>
    <t>L</t>
  </si>
  <si>
    <t>Fiscal Year 2016-17</t>
  </si>
  <si>
    <t xml:space="preserve"> ** Non-basic aid districts will be backfilled for this amount. See Advance Payment Schedule for Newly Operational Charter Schools Excel file. </t>
  </si>
  <si>
    <t>*** See In-Lieu Property Taxes by District of Residence Excel file.</t>
  </si>
  <si>
    <t>Fund Type</t>
  </si>
  <si>
    <t xml:space="preserve">*Charter School LCFF State Aid </t>
  </si>
  <si>
    <t>Lodestar: A Lighthouse Community Charter Public</t>
  </si>
  <si>
    <t>Butte County</t>
  </si>
  <si>
    <t>Butte Co. Office of Education</t>
  </si>
  <si>
    <t>Come Back Butte Charter</t>
  </si>
  <si>
    <t>Contra Costa Co. Office of Education</t>
  </si>
  <si>
    <t>Contra Costa School of Performing Arts</t>
  </si>
  <si>
    <t>Summit Public School: Tamalpais</t>
  </si>
  <si>
    <t>State Board of Education - Rocketship Mt. Diablo</t>
  </si>
  <si>
    <t>Rocketship Mt. Diablo</t>
  </si>
  <si>
    <t>Kern County</t>
  </si>
  <si>
    <t>Maricopa Unified</t>
  </si>
  <si>
    <t>Inspire Charter School - Kern</t>
  </si>
  <si>
    <t>Intellectual Virtues Academy</t>
  </si>
  <si>
    <t>Valor Academy Elementary</t>
  </si>
  <si>
    <t>New Los Angeles Elementary Charter</t>
  </si>
  <si>
    <t>Girls Athletic Leadership School Los Angeles</t>
  </si>
  <si>
    <t>Rise Kohyang High</t>
  </si>
  <si>
    <t>Sylmar Charter High</t>
  </si>
  <si>
    <t>Celerity Achernar Charter</t>
  </si>
  <si>
    <t>Pathways Academy Charter School - Adult Education</t>
  </si>
  <si>
    <t>Empower Generations</t>
  </si>
  <si>
    <t>State Board of Education - Prepa Tec Los Angeles High</t>
  </si>
  <si>
    <t>Prepa Tec Los Angeles High</t>
  </si>
  <si>
    <t>Monterey County</t>
  </si>
  <si>
    <t>South Monterey County Joint Union High</t>
  </si>
  <si>
    <t>Pinnacle Academy Charter - Independent Study</t>
  </si>
  <si>
    <t>Oxford Preparatory Academy - Saddleback Valley</t>
  </si>
  <si>
    <t>USC College Prep Santa Ana Campus</t>
  </si>
  <si>
    <t>Orange County Academy of Sciences and Arts</t>
  </si>
  <si>
    <t>Scholarship Prep Charter</t>
  </si>
  <si>
    <t>Citrus Springs Charter</t>
  </si>
  <si>
    <t>Huntington Beach City Elementary</t>
  </si>
  <si>
    <t>Kinetic Academy</t>
  </si>
  <si>
    <t>Riverside Co. Office of Education</t>
  </si>
  <si>
    <t>***Riverside County Education Academy - Indio</t>
  </si>
  <si>
    <t>Nuview Union</t>
  </si>
  <si>
    <t>Pivot Charter School Riverside II</t>
  </si>
  <si>
    <t>Natomas Unified</t>
  </si>
  <si>
    <t>Natomas Pacific Pathways Prep Elementary</t>
  </si>
  <si>
    <t>San Bernardino County</t>
  </si>
  <si>
    <t>San Bernardino City Unified</t>
  </si>
  <si>
    <t>Ballington Academy for the Arts and Sciences, San Bernardino</t>
  </si>
  <si>
    <t>Trona Joint Unified</t>
  </si>
  <si>
    <t>California STEAM San Bernardino</t>
  </si>
  <si>
    <t>Borrego Springs Unified</t>
  </si>
  <si>
    <t>San Diego Workforce Innovation High</t>
  </si>
  <si>
    <t>Escondido Union</t>
  </si>
  <si>
    <t>Epiphany Prep Charter</t>
  </si>
  <si>
    <t>State Board of Education - Audeo Charter II</t>
  </si>
  <si>
    <t>Audeo Charter II</t>
  </si>
  <si>
    <t>San Joaquin Co. Office of Education</t>
  </si>
  <si>
    <t>River Islands Technology Academy #2</t>
  </si>
  <si>
    <t>Lodi Unified</t>
  </si>
  <si>
    <t>Aspire Benjamin Holt Middle</t>
  </si>
  <si>
    <t>Santa Barbara County</t>
  </si>
  <si>
    <t>Cuyama Joint Unified</t>
  </si>
  <si>
    <t>California STEAM Santa Barbara</t>
  </si>
  <si>
    <t>Santa Clara Co. Office of Education</t>
  </si>
  <si>
    <t>Rocketship Franklin McKinley</t>
  </si>
  <si>
    <t>Shasta County</t>
  </si>
  <si>
    <t>Columbia Elementary</t>
  </si>
  <si>
    <t>Redding School of the Arts</t>
  </si>
  <si>
    <t>Whitmore Union Elementary</t>
  </si>
  <si>
    <t>New Day Academy-Shasta</t>
  </si>
  <si>
    <t>Solano County</t>
  </si>
  <si>
    <t>Vallejo City Unified</t>
  </si>
  <si>
    <t>Caliber Schools: K-8 Charter (Vallejo)</t>
  </si>
  <si>
    <t>Sonoma County</t>
  </si>
  <si>
    <t>Liberty Elementary</t>
  </si>
  <si>
    <t>California STEAM Sonoma</t>
  </si>
  <si>
    <t>Salida Union Elementary</t>
  </si>
  <si>
    <t>Great Valley Academy - Salida</t>
  </si>
  <si>
    <t>Winship-Robbins</t>
  </si>
  <si>
    <t>Inspire Charter School - North</t>
  </si>
  <si>
    <t>Antelope Elementary</t>
  </si>
  <si>
    <t>Lassen-Antelope Volcanic Academy (LAVA) Charter</t>
  </si>
  <si>
    <t>Trinity County</t>
  </si>
  <si>
    <t>Trinity Co. Office of Education</t>
  </si>
  <si>
    <t>California Heritage Youthbuild Academy II</t>
  </si>
  <si>
    <t>***Mountain Academy Charter</t>
  </si>
  <si>
    <t>Tulare County</t>
  </si>
  <si>
    <t>Tulare Joint Union High</t>
  </si>
  <si>
    <t>Accelerated Charter High</t>
  </si>
  <si>
    <t>Prepared by:</t>
  </si>
  <si>
    <t>December 2016</t>
  </si>
  <si>
    <t>***Orange County Workforce Innovation High</t>
  </si>
  <si>
    <r>
      <rPr>
        <b/>
        <sz val="12"/>
        <color indexed="8"/>
        <rFont val="Arial"/>
        <family val="2"/>
      </rPr>
      <t>Legend:</t>
    </r>
    <r>
      <rPr>
        <sz val="12"/>
        <color indexed="8"/>
        <rFont val="Arial"/>
        <family val="2"/>
      </rPr>
      <t xml:space="preserve"> * Payment to charter schools</t>
    </r>
  </si>
  <si>
    <t>Count</t>
  </si>
  <si>
    <t>Charter Name</t>
  </si>
  <si>
    <t>**Sponsor Share of In-Lieu Taxes Owed to Charter School 
(December 2016 - January 2017)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</si>
</sst>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_);\(0\)"/>
    <numFmt numFmtId="168" formatCode="#,#0#"/>
    <numFmt numFmtId="169" formatCode="0##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0" fillId="0" borderId="0" xfId="0" applyFont="1" applyAlignment="1">
      <alignment/>
    </xf>
    <xf numFmtId="168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165" fontId="49" fillId="0" borderId="10" xfId="49" applyNumberFormat="1" applyFont="1" applyBorder="1" applyAlignment="1">
      <alignment/>
    </xf>
    <xf numFmtId="164" fontId="49" fillId="0" borderId="10" xfId="43" applyNumberFormat="1" applyFont="1" applyBorder="1" applyAlignment="1">
      <alignment/>
    </xf>
    <xf numFmtId="165" fontId="51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49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49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9" fillId="33" borderId="10" xfId="0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28125" style="9" customWidth="1"/>
    <col min="2" max="2" width="9.00390625" style="17" bestFit="1" customWidth="1"/>
    <col min="3" max="3" width="10.28125" style="17" bestFit="1" customWidth="1"/>
    <col min="4" max="4" width="10.00390625" style="17" bestFit="1" customWidth="1"/>
    <col min="5" max="5" width="24.7109375" style="9" bestFit="1" customWidth="1"/>
    <col min="6" max="6" width="58.28125" style="9" bestFit="1" customWidth="1"/>
    <col min="7" max="7" width="65.00390625" style="24" bestFit="1" customWidth="1"/>
    <col min="8" max="8" width="7.00390625" style="17" bestFit="1" customWidth="1"/>
    <col min="9" max="9" width="18.8515625" style="9" bestFit="1" customWidth="1"/>
    <col min="10" max="10" width="23.140625" style="9" bestFit="1" customWidth="1"/>
    <col min="11" max="11" width="15.57421875" style="9" bestFit="1" customWidth="1"/>
    <col min="12" max="16384" width="9.140625" style="9" customWidth="1"/>
  </cols>
  <sheetData>
    <row r="1" spans="1:11" s="1" customFormat="1" ht="18">
      <c r="A1" s="26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5.7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5.7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18.75" customHeight="1">
      <c r="A4" s="1" t="s">
        <v>124</v>
      </c>
      <c r="B4" s="2"/>
      <c r="C4" s="2"/>
      <c r="D4" s="2"/>
      <c r="E4" s="2"/>
      <c r="F4" s="2"/>
      <c r="G4" s="20"/>
      <c r="H4" s="3"/>
      <c r="I4" s="4"/>
      <c r="J4" s="4"/>
      <c r="K4" s="4"/>
    </row>
    <row r="5" spans="1:11" s="1" customFormat="1" ht="18.75" customHeight="1">
      <c r="A5" s="5" t="s">
        <v>34</v>
      </c>
      <c r="B5" s="2"/>
      <c r="C5" s="2"/>
      <c r="D5" s="2"/>
      <c r="E5" s="2"/>
      <c r="F5" s="2"/>
      <c r="G5" s="20"/>
      <c r="H5" s="3"/>
      <c r="I5" s="4"/>
      <c r="J5" s="4"/>
      <c r="K5" s="4"/>
    </row>
    <row r="6" spans="1:11" ht="15.75">
      <c r="A6" s="1" t="s">
        <v>35</v>
      </c>
      <c r="B6" s="6"/>
      <c r="C6" s="6"/>
      <c r="D6" s="6"/>
      <c r="E6" s="7"/>
      <c r="F6" s="8"/>
      <c r="G6" s="21"/>
      <c r="H6" s="8"/>
      <c r="I6" s="8"/>
      <c r="J6" s="8"/>
      <c r="K6" s="8"/>
    </row>
    <row r="7" spans="1:11" ht="93.75" customHeight="1">
      <c r="A7" s="29" t="s">
        <v>1</v>
      </c>
      <c r="B7" s="29" t="s">
        <v>2</v>
      </c>
      <c r="C7" s="29" t="s">
        <v>3</v>
      </c>
      <c r="D7" s="29" t="s">
        <v>4</v>
      </c>
      <c r="E7" s="29" t="s">
        <v>5</v>
      </c>
      <c r="F7" s="29" t="s">
        <v>6</v>
      </c>
      <c r="G7" s="29" t="s">
        <v>126</v>
      </c>
      <c r="H7" s="29" t="s">
        <v>36</v>
      </c>
      <c r="I7" s="30" t="s">
        <v>37</v>
      </c>
      <c r="J7" s="30" t="s">
        <v>127</v>
      </c>
      <c r="K7" s="31" t="s">
        <v>7</v>
      </c>
    </row>
    <row r="8" spans="1:11" s="1" customFormat="1" ht="15">
      <c r="A8" s="10">
        <v>1</v>
      </c>
      <c r="B8" s="11">
        <v>61259</v>
      </c>
      <c r="C8" s="12">
        <v>134015</v>
      </c>
      <c r="D8" s="11">
        <v>1783</v>
      </c>
      <c r="E8" s="13" t="s">
        <v>8</v>
      </c>
      <c r="F8" s="13" t="s">
        <v>24</v>
      </c>
      <c r="G8" s="22" t="s">
        <v>38</v>
      </c>
      <c r="H8" s="11" t="s">
        <v>31</v>
      </c>
      <c r="I8" s="14">
        <v>242758</v>
      </c>
      <c r="J8" s="14">
        <v>75984</v>
      </c>
      <c r="K8" s="14">
        <v>318742</v>
      </c>
    </row>
    <row r="9" spans="1:11" s="1" customFormat="1" ht="15">
      <c r="A9" s="10">
        <v>4</v>
      </c>
      <c r="B9" s="11">
        <v>10041</v>
      </c>
      <c r="C9" s="12">
        <v>134213</v>
      </c>
      <c r="D9" s="11">
        <v>1811</v>
      </c>
      <c r="E9" s="13" t="s">
        <v>39</v>
      </c>
      <c r="F9" s="13" t="s">
        <v>40</v>
      </c>
      <c r="G9" s="22" t="s">
        <v>41</v>
      </c>
      <c r="H9" s="11" t="s">
        <v>32</v>
      </c>
      <c r="I9" s="15">
        <v>36972</v>
      </c>
      <c r="J9" s="15">
        <v>0</v>
      </c>
      <c r="K9" s="15">
        <v>36972</v>
      </c>
    </row>
    <row r="10" spans="1:11" s="1" customFormat="1" ht="15">
      <c r="A10" s="10">
        <v>7</v>
      </c>
      <c r="B10" s="11">
        <v>10074</v>
      </c>
      <c r="C10" s="12">
        <v>134114</v>
      </c>
      <c r="D10" s="11">
        <v>1773</v>
      </c>
      <c r="E10" s="13" t="s">
        <v>9</v>
      </c>
      <c r="F10" s="13" t="s">
        <v>42</v>
      </c>
      <c r="G10" s="22" t="s">
        <v>43</v>
      </c>
      <c r="H10" s="11" t="s">
        <v>31</v>
      </c>
      <c r="I10" s="15">
        <v>235957</v>
      </c>
      <c r="J10" s="15">
        <v>188217</v>
      </c>
      <c r="K10" s="15">
        <v>424174</v>
      </c>
    </row>
    <row r="11" spans="1:11" s="1" customFormat="1" ht="15">
      <c r="A11" s="10">
        <v>7</v>
      </c>
      <c r="B11" s="11">
        <v>61796</v>
      </c>
      <c r="C11" s="12">
        <v>133637</v>
      </c>
      <c r="D11" s="11">
        <v>1774</v>
      </c>
      <c r="E11" s="13" t="s">
        <v>9</v>
      </c>
      <c r="F11" s="13" t="s">
        <v>25</v>
      </c>
      <c r="G11" s="22" t="s">
        <v>44</v>
      </c>
      <c r="H11" s="11" t="s">
        <v>31</v>
      </c>
      <c r="I11" s="15">
        <v>406156</v>
      </c>
      <c r="J11" s="15">
        <v>129549</v>
      </c>
      <c r="K11" s="15">
        <v>535705</v>
      </c>
    </row>
    <row r="12" spans="1:11" s="1" customFormat="1" ht="15">
      <c r="A12" s="10">
        <v>7</v>
      </c>
      <c r="B12" s="11">
        <v>77024</v>
      </c>
      <c r="C12" s="12">
        <v>134072</v>
      </c>
      <c r="D12" s="11">
        <v>1805</v>
      </c>
      <c r="E12" s="13" t="s">
        <v>9</v>
      </c>
      <c r="F12" s="13" t="s">
        <v>45</v>
      </c>
      <c r="G12" s="22" t="s">
        <v>46</v>
      </c>
      <c r="H12" s="11" t="s">
        <v>31</v>
      </c>
      <c r="I12" s="15">
        <v>18610</v>
      </c>
      <c r="J12" s="15">
        <v>21326</v>
      </c>
      <c r="K12" s="15">
        <v>39936</v>
      </c>
    </row>
    <row r="13" spans="1:11" s="1" customFormat="1" ht="15">
      <c r="A13" s="10">
        <v>15</v>
      </c>
      <c r="B13" s="11">
        <v>63628</v>
      </c>
      <c r="C13" s="12">
        <v>134312</v>
      </c>
      <c r="D13" s="11">
        <v>1816</v>
      </c>
      <c r="E13" s="13" t="s">
        <v>47</v>
      </c>
      <c r="F13" s="13" t="s">
        <v>48</v>
      </c>
      <c r="G13" s="22" t="s">
        <v>49</v>
      </c>
      <c r="H13" s="11" t="s">
        <v>31</v>
      </c>
      <c r="I13" s="15">
        <v>2839378</v>
      </c>
      <c r="J13" s="15">
        <v>619614</v>
      </c>
      <c r="K13" s="15">
        <v>3458992</v>
      </c>
    </row>
    <row r="14" spans="1:11" s="1" customFormat="1" ht="15">
      <c r="A14" s="10">
        <v>19</v>
      </c>
      <c r="B14" s="11">
        <v>10199</v>
      </c>
      <c r="C14" s="12">
        <v>134346</v>
      </c>
      <c r="D14" s="11">
        <v>1814</v>
      </c>
      <c r="E14" s="13" t="s">
        <v>10</v>
      </c>
      <c r="F14" s="13" t="s">
        <v>26</v>
      </c>
      <c r="G14" s="22" t="s">
        <v>50</v>
      </c>
      <c r="H14" s="11" t="s">
        <v>31</v>
      </c>
      <c r="I14" s="15">
        <v>38805</v>
      </c>
      <c r="J14" s="15">
        <v>6781</v>
      </c>
      <c r="K14" s="15">
        <v>45586</v>
      </c>
    </row>
    <row r="15" spans="1:11" s="1" customFormat="1" ht="15">
      <c r="A15" s="10">
        <v>19</v>
      </c>
      <c r="B15" s="11">
        <v>64733</v>
      </c>
      <c r="C15" s="12">
        <v>133694</v>
      </c>
      <c r="D15" s="11">
        <v>1787</v>
      </c>
      <c r="E15" s="13" t="s">
        <v>10</v>
      </c>
      <c r="F15" s="13" t="s">
        <v>27</v>
      </c>
      <c r="G15" s="22" t="s">
        <v>51</v>
      </c>
      <c r="H15" s="11" t="s">
        <v>31</v>
      </c>
      <c r="I15" s="15">
        <v>102547</v>
      </c>
      <c r="J15" s="15">
        <v>24291</v>
      </c>
      <c r="K15" s="15">
        <v>126838</v>
      </c>
    </row>
    <row r="16" spans="1:11" s="1" customFormat="1" ht="15">
      <c r="A16" s="10">
        <v>19</v>
      </c>
      <c r="B16" s="11">
        <v>64733</v>
      </c>
      <c r="C16" s="12">
        <v>133702</v>
      </c>
      <c r="D16" s="11">
        <v>1788</v>
      </c>
      <c r="E16" s="13" t="s">
        <v>10</v>
      </c>
      <c r="F16" s="13" t="s">
        <v>27</v>
      </c>
      <c r="G16" s="22" t="s">
        <v>52</v>
      </c>
      <c r="H16" s="11" t="s">
        <v>31</v>
      </c>
      <c r="I16" s="15">
        <v>1325</v>
      </c>
      <c r="J16" s="15">
        <v>10437</v>
      </c>
      <c r="K16" s="15">
        <v>11762</v>
      </c>
    </row>
    <row r="17" spans="1:11" s="1" customFormat="1" ht="15">
      <c r="A17" s="10">
        <v>19</v>
      </c>
      <c r="B17" s="11">
        <v>64733</v>
      </c>
      <c r="C17" s="12">
        <v>133710</v>
      </c>
      <c r="D17" s="11">
        <v>1791</v>
      </c>
      <c r="E17" s="13" t="s">
        <v>10</v>
      </c>
      <c r="F17" s="13" t="s">
        <v>27</v>
      </c>
      <c r="G17" s="22" t="s">
        <v>53</v>
      </c>
      <c r="H17" s="11" t="s">
        <v>31</v>
      </c>
      <c r="I17" s="15">
        <v>59974</v>
      </c>
      <c r="J17" s="15">
        <v>14943</v>
      </c>
      <c r="K17" s="15">
        <v>74917</v>
      </c>
    </row>
    <row r="18" spans="1:11" s="1" customFormat="1" ht="15">
      <c r="A18" s="10">
        <v>19</v>
      </c>
      <c r="B18" s="11">
        <v>64733</v>
      </c>
      <c r="C18" s="12">
        <v>133868</v>
      </c>
      <c r="D18" s="11">
        <v>1786</v>
      </c>
      <c r="E18" s="13" t="s">
        <v>10</v>
      </c>
      <c r="F18" s="13" t="s">
        <v>27</v>
      </c>
      <c r="G18" s="22" t="s">
        <v>54</v>
      </c>
      <c r="H18" s="11" t="s">
        <v>31</v>
      </c>
      <c r="I18" s="15">
        <v>102571</v>
      </c>
      <c r="J18" s="15">
        <v>18957</v>
      </c>
      <c r="K18" s="15">
        <v>121528</v>
      </c>
    </row>
    <row r="19" spans="1:11" s="1" customFormat="1" ht="15">
      <c r="A19" s="10">
        <v>19</v>
      </c>
      <c r="B19" s="11">
        <v>64733</v>
      </c>
      <c r="C19" s="12">
        <v>1938554</v>
      </c>
      <c r="D19" s="11">
        <v>1834</v>
      </c>
      <c r="E19" s="13" t="s">
        <v>10</v>
      </c>
      <c r="F19" s="13" t="s">
        <v>27</v>
      </c>
      <c r="G19" s="22" t="s">
        <v>55</v>
      </c>
      <c r="H19" s="11" t="s">
        <v>32</v>
      </c>
      <c r="I19" s="15">
        <v>8491517</v>
      </c>
      <c r="J19" s="15">
        <v>1549705</v>
      </c>
      <c r="K19" s="15">
        <v>10041222</v>
      </c>
    </row>
    <row r="20" spans="1:11" s="1" customFormat="1" ht="15">
      <c r="A20" s="10">
        <v>19</v>
      </c>
      <c r="B20" s="11">
        <v>73437</v>
      </c>
      <c r="C20" s="12">
        <v>134338</v>
      </c>
      <c r="D20" s="11">
        <v>1827</v>
      </c>
      <c r="E20" s="13" t="s">
        <v>10</v>
      </c>
      <c r="F20" s="13" t="s">
        <v>28</v>
      </c>
      <c r="G20" s="22" t="s">
        <v>56</v>
      </c>
      <c r="H20" s="11" t="s">
        <v>31</v>
      </c>
      <c r="I20" s="15">
        <v>707053</v>
      </c>
      <c r="J20" s="15">
        <v>81962</v>
      </c>
      <c r="K20" s="15">
        <v>789015</v>
      </c>
    </row>
    <row r="21" spans="1:11" s="1" customFormat="1" ht="15">
      <c r="A21" s="10">
        <v>19</v>
      </c>
      <c r="B21" s="11">
        <v>75309</v>
      </c>
      <c r="C21" s="12">
        <v>134585</v>
      </c>
      <c r="D21" s="11">
        <v>1828</v>
      </c>
      <c r="E21" s="13" t="s">
        <v>10</v>
      </c>
      <c r="F21" s="13" t="s">
        <v>29</v>
      </c>
      <c r="G21" s="22" t="s">
        <v>57</v>
      </c>
      <c r="H21" s="11" t="s">
        <v>31</v>
      </c>
      <c r="I21" s="15">
        <v>47023</v>
      </c>
      <c r="J21" s="15">
        <v>2231</v>
      </c>
      <c r="K21" s="15">
        <v>49254</v>
      </c>
    </row>
    <row r="22" spans="1:11" s="1" customFormat="1" ht="15">
      <c r="A22" s="10">
        <v>19</v>
      </c>
      <c r="B22" s="11">
        <v>75309</v>
      </c>
      <c r="C22" s="12">
        <v>134619</v>
      </c>
      <c r="D22" s="11">
        <v>1836</v>
      </c>
      <c r="E22" s="13" t="s">
        <v>10</v>
      </c>
      <c r="F22" s="13" t="s">
        <v>29</v>
      </c>
      <c r="G22" s="22" t="s">
        <v>58</v>
      </c>
      <c r="H22" s="11" t="s">
        <v>31</v>
      </c>
      <c r="I22" s="15">
        <v>43151</v>
      </c>
      <c r="J22" s="15">
        <v>1789</v>
      </c>
      <c r="K22" s="15">
        <v>44940</v>
      </c>
    </row>
    <row r="23" spans="1:11" s="1" customFormat="1" ht="15">
      <c r="A23" s="10">
        <v>19</v>
      </c>
      <c r="B23" s="11">
        <v>76992</v>
      </c>
      <c r="C23" s="12">
        <v>133900</v>
      </c>
      <c r="D23" s="11">
        <v>1789</v>
      </c>
      <c r="E23" s="13" t="s">
        <v>10</v>
      </c>
      <c r="F23" s="13" t="s">
        <v>59</v>
      </c>
      <c r="G23" s="22" t="s">
        <v>60</v>
      </c>
      <c r="H23" s="11" t="s">
        <v>31</v>
      </c>
      <c r="I23" s="15">
        <v>70671</v>
      </c>
      <c r="J23" s="15">
        <v>20172</v>
      </c>
      <c r="K23" s="15">
        <v>90843</v>
      </c>
    </row>
    <row r="24" spans="1:11" s="1" customFormat="1" ht="15">
      <c r="A24" s="10">
        <v>27</v>
      </c>
      <c r="B24" s="11">
        <v>66068</v>
      </c>
      <c r="C24" s="12">
        <v>134254</v>
      </c>
      <c r="D24" s="11">
        <v>1821</v>
      </c>
      <c r="E24" s="13" t="s">
        <v>61</v>
      </c>
      <c r="F24" s="13" t="s">
        <v>62</v>
      </c>
      <c r="G24" s="22" t="s">
        <v>63</v>
      </c>
      <c r="H24" s="11" t="s">
        <v>32</v>
      </c>
      <c r="I24" s="15">
        <v>5672</v>
      </c>
      <c r="J24" s="15">
        <v>1640</v>
      </c>
      <c r="K24" s="15">
        <v>7312</v>
      </c>
    </row>
    <row r="25" spans="1:11" s="1" customFormat="1" ht="15">
      <c r="A25" s="10">
        <v>30</v>
      </c>
      <c r="B25" s="11">
        <v>10306</v>
      </c>
      <c r="C25" s="12">
        <v>133785</v>
      </c>
      <c r="D25" s="11">
        <v>1784</v>
      </c>
      <c r="E25" s="13" t="s">
        <v>11</v>
      </c>
      <c r="F25" s="13" t="s">
        <v>30</v>
      </c>
      <c r="G25" s="22" t="s">
        <v>64</v>
      </c>
      <c r="H25" s="11" t="s">
        <v>31</v>
      </c>
      <c r="I25" s="15">
        <v>168401</v>
      </c>
      <c r="J25" s="15">
        <v>605452</v>
      </c>
      <c r="K25" s="15">
        <v>773853</v>
      </c>
    </row>
    <row r="26" spans="1:11" s="1" customFormat="1" ht="15">
      <c r="A26" s="10">
        <v>30</v>
      </c>
      <c r="B26" s="11">
        <v>10306</v>
      </c>
      <c r="C26" s="12">
        <v>133983</v>
      </c>
      <c r="D26" s="11">
        <v>1798</v>
      </c>
      <c r="E26" s="13" t="s">
        <v>11</v>
      </c>
      <c r="F26" s="13" t="s">
        <v>30</v>
      </c>
      <c r="G26" s="22" t="s">
        <v>65</v>
      </c>
      <c r="H26" s="11" t="s">
        <v>31</v>
      </c>
      <c r="I26" s="15">
        <v>196682</v>
      </c>
      <c r="J26" s="15">
        <v>42994</v>
      </c>
      <c r="K26" s="15">
        <v>239676</v>
      </c>
    </row>
    <row r="27" spans="1:11" s="1" customFormat="1" ht="15">
      <c r="A27" s="10">
        <v>30</v>
      </c>
      <c r="B27" s="11">
        <v>10306</v>
      </c>
      <c r="C27" s="12">
        <v>134056</v>
      </c>
      <c r="D27" s="11">
        <v>1799</v>
      </c>
      <c r="E27" s="13" t="s">
        <v>11</v>
      </c>
      <c r="F27" s="13" t="s">
        <v>30</v>
      </c>
      <c r="G27" s="22" t="s">
        <v>66</v>
      </c>
      <c r="H27" s="11" t="s">
        <v>31</v>
      </c>
      <c r="I27" s="15">
        <v>44793</v>
      </c>
      <c r="J27" s="15">
        <v>212050</v>
      </c>
      <c r="K27" s="15">
        <v>256843</v>
      </c>
    </row>
    <row r="28" spans="1:11" s="1" customFormat="1" ht="15">
      <c r="A28" s="10">
        <v>30</v>
      </c>
      <c r="B28" s="11">
        <v>10306</v>
      </c>
      <c r="C28" s="12">
        <v>134288</v>
      </c>
      <c r="D28" s="11">
        <v>1808</v>
      </c>
      <c r="E28" s="13" t="s">
        <v>11</v>
      </c>
      <c r="F28" s="13" t="s">
        <v>30</v>
      </c>
      <c r="G28" s="22" t="s">
        <v>67</v>
      </c>
      <c r="H28" s="11" t="s">
        <v>31</v>
      </c>
      <c r="I28" s="15">
        <v>215098</v>
      </c>
      <c r="J28" s="15">
        <v>0</v>
      </c>
      <c r="K28" s="15">
        <v>215098</v>
      </c>
    </row>
    <row r="29" spans="1:11" s="1" customFormat="1" ht="15">
      <c r="A29" s="10">
        <v>30</v>
      </c>
      <c r="B29" s="11">
        <v>10306</v>
      </c>
      <c r="C29" s="12">
        <v>134841</v>
      </c>
      <c r="D29" s="11">
        <v>1833</v>
      </c>
      <c r="E29" s="13" t="s">
        <v>11</v>
      </c>
      <c r="F29" s="13" t="s">
        <v>30</v>
      </c>
      <c r="G29" s="22" t="s">
        <v>123</v>
      </c>
      <c r="H29" s="11" t="s">
        <v>31</v>
      </c>
      <c r="I29" s="15">
        <v>1008869</v>
      </c>
      <c r="J29" s="15">
        <v>3745</v>
      </c>
      <c r="K29" s="15">
        <v>1012614</v>
      </c>
    </row>
    <row r="30" spans="1:11" s="1" customFormat="1" ht="15">
      <c r="A30" s="10">
        <v>30</v>
      </c>
      <c r="B30" s="11">
        <v>10306</v>
      </c>
      <c r="C30" s="12">
        <v>134940</v>
      </c>
      <c r="D30" s="11">
        <v>1831</v>
      </c>
      <c r="E30" s="13" t="s">
        <v>11</v>
      </c>
      <c r="F30" s="13" t="s">
        <v>30</v>
      </c>
      <c r="G30" s="22" t="s">
        <v>68</v>
      </c>
      <c r="H30" s="11" t="s">
        <v>31</v>
      </c>
      <c r="I30" s="15">
        <v>766168</v>
      </c>
      <c r="J30" s="15">
        <v>168131</v>
      </c>
      <c r="K30" s="15">
        <v>934299</v>
      </c>
    </row>
    <row r="31" spans="1:11" s="1" customFormat="1" ht="15">
      <c r="A31" s="10">
        <v>30</v>
      </c>
      <c r="B31" s="11">
        <v>66530</v>
      </c>
      <c r="C31" s="12">
        <v>134221</v>
      </c>
      <c r="D31" s="11">
        <v>1812</v>
      </c>
      <c r="E31" s="13" t="s">
        <v>11</v>
      </c>
      <c r="F31" s="13" t="s">
        <v>69</v>
      </c>
      <c r="G31" s="22" t="s">
        <v>70</v>
      </c>
      <c r="H31" s="11" t="s">
        <v>31</v>
      </c>
      <c r="I31" s="15">
        <v>65641</v>
      </c>
      <c r="J31" s="15">
        <v>213826</v>
      </c>
      <c r="K31" s="15">
        <v>279467</v>
      </c>
    </row>
    <row r="32" spans="1:11" s="1" customFormat="1" ht="15">
      <c r="A32" s="10">
        <v>33</v>
      </c>
      <c r="B32" s="11">
        <v>10330</v>
      </c>
      <c r="C32" s="12">
        <v>134320</v>
      </c>
      <c r="D32" s="11">
        <v>1825</v>
      </c>
      <c r="E32" s="13" t="s">
        <v>22</v>
      </c>
      <c r="F32" s="13" t="s">
        <v>71</v>
      </c>
      <c r="G32" s="22" t="s">
        <v>72</v>
      </c>
      <c r="H32" s="11" t="s">
        <v>32</v>
      </c>
      <c r="I32" s="15">
        <v>135857</v>
      </c>
      <c r="J32" s="15">
        <v>10917</v>
      </c>
      <c r="K32" s="15">
        <v>146774</v>
      </c>
    </row>
    <row r="33" spans="1:11" s="1" customFormat="1" ht="15">
      <c r="A33" s="10">
        <v>33</v>
      </c>
      <c r="B33" s="11">
        <v>67157</v>
      </c>
      <c r="C33" s="12">
        <v>125245</v>
      </c>
      <c r="D33" s="11">
        <v>1830</v>
      </c>
      <c r="E33" s="13" t="s">
        <v>22</v>
      </c>
      <c r="F33" s="13" t="s">
        <v>73</v>
      </c>
      <c r="G33" s="22" t="s">
        <v>74</v>
      </c>
      <c r="H33" s="11" t="s">
        <v>32</v>
      </c>
      <c r="I33" s="15">
        <v>396065</v>
      </c>
      <c r="J33" s="15">
        <v>29314</v>
      </c>
      <c r="K33" s="15">
        <v>425379</v>
      </c>
    </row>
    <row r="34" spans="1:11" s="1" customFormat="1" ht="15">
      <c r="A34" s="10">
        <v>34</v>
      </c>
      <c r="B34" s="11">
        <v>75283</v>
      </c>
      <c r="C34" s="12">
        <v>134049</v>
      </c>
      <c r="D34" s="11">
        <v>1803</v>
      </c>
      <c r="E34" s="13" t="s">
        <v>12</v>
      </c>
      <c r="F34" s="13" t="s">
        <v>75</v>
      </c>
      <c r="G34" s="22" t="s">
        <v>76</v>
      </c>
      <c r="H34" s="11" t="s">
        <v>32</v>
      </c>
      <c r="I34" s="15">
        <v>483466</v>
      </c>
      <c r="J34" s="15">
        <v>87800</v>
      </c>
      <c r="K34" s="15">
        <v>571266</v>
      </c>
    </row>
    <row r="35" spans="1:11" s="1" customFormat="1" ht="15">
      <c r="A35" s="10">
        <v>36</v>
      </c>
      <c r="B35" s="11">
        <v>67876</v>
      </c>
      <c r="C35" s="12">
        <v>133892</v>
      </c>
      <c r="D35" s="11">
        <v>1795</v>
      </c>
      <c r="E35" s="13" t="s">
        <v>77</v>
      </c>
      <c r="F35" s="13" t="s">
        <v>78</v>
      </c>
      <c r="G35" s="27" t="s">
        <v>79</v>
      </c>
      <c r="H35" s="11" t="s">
        <v>31</v>
      </c>
      <c r="I35" s="15">
        <v>22406</v>
      </c>
      <c r="J35" s="15">
        <v>311</v>
      </c>
      <c r="K35" s="15">
        <v>22717</v>
      </c>
    </row>
    <row r="36" spans="1:11" s="1" customFormat="1" ht="15">
      <c r="A36" s="10">
        <v>36</v>
      </c>
      <c r="B36" s="11">
        <v>67892</v>
      </c>
      <c r="C36" s="12">
        <v>134247</v>
      </c>
      <c r="D36" s="11">
        <v>1824</v>
      </c>
      <c r="E36" s="13" t="s">
        <v>77</v>
      </c>
      <c r="F36" s="13" t="s">
        <v>80</v>
      </c>
      <c r="G36" s="22" t="s">
        <v>81</v>
      </c>
      <c r="H36" s="11" t="s">
        <v>31</v>
      </c>
      <c r="I36" s="15">
        <v>3697611</v>
      </c>
      <c r="J36" s="15">
        <v>167121</v>
      </c>
      <c r="K36" s="15">
        <v>3864732</v>
      </c>
    </row>
    <row r="37" spans="1:11" s="1" customFormat="1" ht="15">
      <c r="A37" s="10">
        <v>37</v>
      </c>
      <c r="B37" s="11">
        <v>67983</v>
      </c>
      <c r="C37" s="12">
        <v>134890</v>
      </c>
      <c r="D37" s="11">
        <v>1832</v>
      </c>
      <c r="E37" s="13" t="s">
        <v>13</v>
      </c>
      <c r="F37" s="13" t="s">
        <v>82</v>
      </c>
      <c r="G37" s="22" t="s">
        <v>83</v>
      </c>
      <c r="H37" s="11" t="s">
        <v>31</v>
      </c>
      <c r="I37" s="15">
        <v>77152</v>
      </c>
      <c r="J37" s="15">
        <v>16018</v>
      </c>
      <c r="K37" s="15">
        <v>93170</v>
      </c>
    </row>
    <row r="38" spans="1:11" s="1" customFormat="1" ht="15">
      <c r="A38" s="10">
        <v>37</v>
      </c>
      <c r="B38" s="11">
        <v>68098</v>
      </c>
      <c r="C38" s="12">
        <v>133991</v>
      </c>
      <c r="D38" s="11">
        <v>1802</v>
      </c>
      <c r="E38" s="13" t="s">
        <v>13</v>
      </c>
      <c r="F38" s="13" t="s">
        <v>84</v>
      </c>
      <c r="G38" s="22" t="s">
        <v>85</v>
      </c>
      <c r="H38" s="11" t="s">
        <v>31</v>
      </c>
      <c r="I38" s="15">
        <v>149338</v>
      </c>
      <c r="J38" s="15">
        <v>63687</v>
      </c>
      <c r="K38" s="15">
        <v>213025</v>
      </c>
    </row>
    <row r="39" spans="1:11" s="1" customFormat="1" ht="15">
      <c r="A39" s="10">
        <v>37</v>
      </c>
      <c r="B39" s="11">
        <v>77032</v>
      </c>
      <c r="C39" s="12">
        <v>134577</v>
      </c>
      <c r="D39" s="11">
        <v>1835</v>
      </c>
      <c r="E39" s="13" t="s">
        <v>13</v>
      </c>
      <c r="F39" s="13" t="s">
        <v>86</v>
      </c>
      <c r="G39" s="22" t="s">
        <v>87</v>
      </c>
      <c r="H39" s="11" t="s">
        <v>31</v>
      </c>
      <c r="I39" s="15">
        <v>335074</v>
      </c>
      <c r="J39" s="15">
        <v>726676</v>
      </c>
      <c r="K39" s="15">
        <v>1061750</v>
      </c>
    </row>
    <row r="40" spans="1:11" s="1" customFormat="1" ht="15">
      <c r="A40" s="10">
        <v>39</v>
      </c>
      <c r="B40" s="11">
        <v>10397</v>
      </c>
      <c r="C40" s="12">
        <v>127134</v>
      </c>
      <c r="D40" s="11">
        <v>1775</v>
      </c>
      <c r="E40" s="13" t="s">
        <v>14</v>
      </c>
      <c r="F40" s="13" t="s">
        <v>88</v>
      </c>
      <c r="G40" s="22" t="s">
        <v>89</v>
      </c>
      <c r="H40" s="11" t="s">
        <v>31</v>
      </c>
      <c r="I40" s="15">
        <v>868693</v>
      </c>
      <c r="J40" s="15">
        <v>84867</v>
      </c>
      <c r="K40" s="15">
        <v>953560</v>
      </c>
    </row>
    <row r="41" spans="1:11" s="1" customFormat="1" ht="15">
      <c r="A41" s="10">
        <v>39</v>
      </c>
      <c r="B41" s="11">
        <v>68585</v>
      </c>
      <c r="C41" s="12">
        <v>133678</v>
      </c>
      <c r="D41" s="11">
        <v>1782</v>
      </c>
      <c r="E41" s="13" t="s">
        <v>14</v>
      </c>
      <c r="F41" s="13" t="s">
        <v>90</v>
      </c>
      <c r="G41" s="22" t="s">
        <v>91</v>
      </c>
      <c r="H41" s="11" t="s">
        <v>31</v>
      </c>
      <c r="I41" s="15">
        <v>477111</v>
      </c>
      <c r="J41" s="15">
        <v>124695</v>
      </c>
      <c r="K41" s="15">
        <v>601806</v>
      </c>
    </row>
    <row r="42" spans="1:11" s="1" customFormat="1" ht="15">
      <c r="A42" s="10">
        <v>42</v>
      </c>
      <c r="B42" s="11">
        <v>75010</v>
      </c>
      <c r="C42" s="12">
        <v>134866</v>
      </c>
      <c r="D42" s="11">
        <v>1837</v>
      </c>
      <c r="E42" s="13" t="s">
        <v>92</v>
      </c>
      <c r="F42" s="13" t="s">
        <v>93</v>
      </c>
      <c r="G42" s="22" t="s">
        <v>94</v>
      </c>
      <c r="H42" s="11" t="s">
        <v>31</v>
      </c>
      <c r="I42" s="15">
        <v>183334</v>
      </c>
      <c r="J42" s="15">
        <v>89105</v>
      </c>
      <c r="K42" s="15">
        <v>272439</v>
      </c>
    </row>
    <row r="43" spans="1:11" s="1" customFormat="1" ht="15">
      <c r="A43" s="10">
        <v>43</v>
      </c>
      <c r="B43" s="11">
        <v>10439</v>
      </c>
      <c r="C43" s="12">
        <v>133496</v>
      </c>
      <c r="D43" s="11">
        <v>1778</v>
      </c>
      <c r="E43" s="13" t="s">
        <v>15</v>
      </c>
      <c r="F43" s="13" t="s">
        <v>95</v>
      </c>
      <c r="G43" s="22" t="s">
        <v>96</v>
      </c>
      <c r="H43" s="11" t="s">
        <v>31</v>
      </c>
      <c r="I43" s="15">
        <v>553055</v>
      </c>
      <c r="J43" s="15">
        <v>137325</v>
      </c>
      <c r="K43" s="15">
        <v>690380</v>
      </c>
    </row>
    <row r="44" spans="1:11" s="1" customFormat="1" ht="15">
      <c r="A44" s="10">
        <v>45</v>
      </c>
      <c r="B44" s="11">
        <v>69948</v>
      </c>
      <c r="C44" s="12">
        <v>134122</v>
      </c>
      <c r="D44" s="11">
        <v>1793</v>
      </c>
      <c r="E44" s="13" t="s">
        <v>97</v>
      </c>
      <c r="F44" s="13" t="s">
        <v>98</v>
      </c>
      <c r="G44" s="22" t="s">
        <v>99</v>
      </c>
      <c r="H44" s="11" t="s">
        <v>31</v>
      </c>
      <c r="I44" s="15">
        <v>424705</v>
      </c>
      <c r="J44" s="15">
        <v>250364</v>
      </c>
      <c r="K44" s="15">
        <v>675069</v>
      </c>
    </row>
    <row r="45" spans="1:11" s="1" customFormat="1" ht="15">
      <c r="A45" s="10">
        <v>45</v>
      </c>
      <c r="B45" s="11">
        <v>70169</v>
      </c>
      <c r="C45" s="12">
        <v>134031</v>
      </c>
      <c r="D45" s="11">
        <v>1796</v>
      </c>
      <c r="E45" s="13" t="s">
        <v>97</v>
      </c>
      <c r="F45" s="13" t="s">
        <v>100</v>
      </c>
      <c r="G45" s="22" t="s">
        <v>101</v>
      </c>
      <c r="H45" s="11" t="s">
        <v>31</v>
      </c>
      <c r="I45" s="15">
        <v>99749</v>
      </c>
      <c r="J45" s="15">
        <v>43946</v>
      </c>
      <c r="K45" s="15">
        <v>143695</v>
      </c>
    </row>
    <row r="46" spans="1:11" s="1" customFormat="1" ht="15">
      <c r="A46" s="10">
        <v>48</v>
      </c>
      <c r="B46" s="11">
        <v>70581</v>
      </c>
      <c r="C46" s="12">
        <v>134262</v>
      </c>
      <c r="D46" s="11">
        <v>1779</v>
      </c>
      <c r="E46" s="13" t="s">
        <v>102</v>
      </c>
      <c r="F46" s="13" t="s">
        <v>103</v>
      </c>
      <c r="G46" s="22" t="s">
        <v>104</v>
      </c>
      <c r="H46" s="11" t="s">
        <v>31</v>
      </c>
      <c r="I46" s="15">
        <v>351965</v>
      </c>
      <c r="J46" s="15">
        <v>82485</v>
      </c>
      <c r="K46" s="15">
        <v>434450</v>
      </c>
    </row>
    <row r="47" spans="1:11" s="1" customFormat="1" ht="15">
      <c r="A47" s="10">
        <v>49</v>
      </c>
      <c r="B47" s="11">
        <v>70797</v>
      </c>
      <c r="C47" s="12">
        <v>134296</v>
      </c>
      <c r="D47" s="11">
        <v>1810</v>
      </c>
      <c r="E47" s="13" t="s">
        <v>105</v>
      </c>
      <c r="F47" s="13" t="s">
        <v>106</v>
      </c>
      <c r="G47" s="22" t="s">
        <v>107</v>
      </c>
      <c r="H47" s="11" t="s">
        <v>31</v>
      </c>
      <c r="I47" s="15">
        <v>196262</v>
      </c>
      <c r="J47" s="15">
        <v>70037</v>
      </c>
      <c r="K47" s="15">
        <v>266299</v>
      </c>
    </row>
    <row r="48" spans="1:11" s="1" customFormat="1" ht="15">
      <c r="A48" s="10">
        <v>50</v>
      </c>
      <c r="B48" s="11">
        <v>71266</v>
      </c>
      <c r="C48" s="12">
        <v>124768</v>
      </c>
      <c r="D48" s="11">
        <v>1819</v>
      </c>
      <c r="E48" s="13" t="s">
        <v>16</v>
      </c>
      <c r="F48" s="13" t="s">
        <v>108</v>
      </c>
      <c r="G48" s="22" t="s">
        <v>109</v>
      </c>
      <c r="H48" s="11" t="s">
        <v>31</v>
      </c>
      <c r="I48" s="15">
        <v>784110</v>
      </c>
      <c r="J48" s="15">
        <v>177134</v>
      </c>
      <c r="K48" s="15">
        <v>961244</v>
      </c>
    </row>
    <row r="49" spans="1:11" s="1" customFormat="1" ht="15">
      <c r="A49" s="10">
        <v>51</v>
      </c>
      <c r="B49" s="11">
        <v>71456</v>
      </c>
      <c r="C49" s="12">
        <v>133934</v>
      </c>
      <c r="D49" s="11">
        <v>1801</v>
      </c>
      <c r="E49" s="13" t="s">
        <v>23</v>
      </c>
      <c r="F49" s="13" t="s">
        <v>110</v>
      </c>
      <c r="G49" s="22" t="s">
        <v>111</v>
      </c>
      <c r="H49" s="11" t="s">
        <v>31</v>
      </c>
      <c r="I49" s="15">
        <v>817748</v>
      </c>
      <c r="J49" s="15">
        <v>533859</v>
      </c>
      <c r="K49" s="15">
        <v>1351607</v>
      </c>
    </row>
    <row r="50" spans="1:11" s="1" customFormat="1" ht="15">
      <c r="A50" s="10">
        <v>52</v>
      </c>
      <c r="B50" s="11">
        <v>71472</v>
      </c>
      <c r="C50" s="12">
        <v>134403</v>
      </c>
      <c r="D50" s="11">
        <v>1813</v>
      </c>
      <c r="E50" s="13" t="s">
        <v>17</v>
      </c>
      <c r="F50" s="13" t="s">
        <v>112</v>
      </c>
      <c r="G50" s="22" t="s">
        <v>113</v>
      </c>
      <c r="H50" s="11" t="s">
        <v>32</v>
      </c>
      <c r="I50" s="15">
        <v>219857</v>
      </c>
      <c r="J50" s="15">
        <v>47117</v>
      </c>
      <c r="K50" s="15">
        <v>266974</v>
      </c>
    </row>
    <row r="51" spans="1:11" s="1" customFormat="1" ht="15">
      <c r="A51" s="10">
        <v>53</v>
      </c>
      <c r="B51" s="11">
        <v>10538</v>
      </c>
      <c r="C51" s="12">
        <v>125633</v>
      </c>
      <c r="D51" s="11">
        <v>1809</v>
      </c>
      <c r="E51" s="13" t="s">
        <v>114</v>
      </c>
      <c r="F51" s="13" t="s">
        <v>115</v>
      </c>
      <c r="G51" s="22" t="s">
        <v>116</v>
      </c>
      <c r="H51" s="11" t="s">
        <v>31</v>
      </c>
      <c r="I51" s="15">
        <v>395099</v>
      </c>
      <c r="J51" s="15">
        <v>0</v>
      </c>
      <c r="K51" s="15">
        <v>395099</v>
      </c>
    </row>
    <row r="52" spans="1:11" s="1" customFormat="1" ht="15">
      <c r="A52" s="10">
        <v>53</v>
      </c>
      <c r="B52" s="11">
        <v>10538</v>
      </c>
      <c r="C52" s="12">
        <v>134395</v>
      </c>
      <c r="D52" s="11">
        <v>1797</v>
      </c>
      <c r="E52" s="13" t="s">
        <v>114</v>
      </c>
      <c r="F52" s="13" t="s">
        <v>115</v>
      </c>
      <c r="G52" s="22" t="s">
        <v>117</v>
      </c>
      <c r="H52" s="11" t="s">
        <v>31</v>
      </c>
      <c r="I52" s="15">
        <v>24790</v>
      </c>
      <c r="J52" s="15">
        <v>14581</v>
      </c>
      <c r="K52" s="15">
        <v>39371</v>
      </c>
    </row>
    <row r="53" spans="1:11" s="1" customFormat="1" ht="15">
      <c r="A53" s="10">
        <v>54</v>
      </c>
      <c r="B53" s="11">
        <v>72249</v>
      </c>
      <c r="C53" s="12">
        <v>133793</v>
      </c>
      <c r="D53" s="11">
        <v>1781</v>
      </c>
      <c r="E53" s="13" t="s">
        <v>118</v>
      </c>
      <c r="F53" s="13" t="s">
        <v>119</v>
      </c>
      <c r="G53" s="22" t="s">
        <v>120</v>
      </c>
      <c r="H53" s="11" t="s">
        <v>32</v>
      </c>
      <c r="I53" s="15">
        <v>458077</v>
      </c>
      <c r="J53" s="15">
        <v>72212</v>
      </c>
      <c r="K53" s="15">
        <v>530289</v>
      </c>
    </row>
    <row r="54" spans="1:11" ht="15.75">
      <c r="A54" s="13"/>
      <c r="B54" s="11"/>
      <c r="C54" s="11"/>
      <c r="D54" s="11"/>
      <c r="E54" s="13"/>
      <c r="F54" s="13"/>
      <c r="G54" s="22"/>
      <c r="H54" s="11"/>
      <c r="I54" s="13"/>
      <c r="J54" s="13"/>
      <c r="K54" s="13"/>
    </row>
    <row r="55" spans="1:11" ht="15.75">
      <c r="A55" s="13"/>
      <c r="B55" s="11"/>
      <c r="C55" s="25" t="s">
        <v>125</v>
      </c>
      <c r="D55" s="25">
        <f>COUNTA(D8:D53)</f>
        <v>46</v>
      </c>
      <c r="E55" s="13"/>
      <c r="F55" s="13"/>
      <c r="G55" s="23" t="s">
        <v>18</v>
      </c>
      <c r="H55" s="11"/>
      <c r="I55" s="16">
        <f>SUM(I8:I54)</f>
        <v>27067316</v>
      </c>
      <c r="J55" s="16">
        <f>SUM(J8:J54)</f>
        <v>6843367</v>
      </c>
      <c r="K55" s="16">
        <f>SUM(K8:K54)</f>
        <v>33910683</v>
      </c>
    </row>
    <row r="56" ht="15.75">
      <c r="A56" s="18" t="s">
        <v>121</v>
      </c>
    </row>
    <row r="57" ht="15.75">
      <c r="A57" s="18" t="s">
        <v>19</v>
      </c>
    </row>
    <row r="58" ht="15.75">
      <c r="A58" s="18" t="s">
        <v>20</v>
      </c>
    </row>
    <row r="59" ht="15.75">
      <c r="A59" s="19" t="s">
        <v>122</v>
      </c>
    </row>
  </sheetData>
  <sheetProtection/>
  <printOptions horizontalCentered="1"/>
  <pageMargins left="0.5" right="0.5" top="0.5" bottom="0.5" header="0.5" footer="0.25"/>
  <pageSetup fitToHeight="0" fitToWidth="1" horizontalDpi="600" verticalDpi="600" orientation="landscape" paperSize="5" scale="64" r:id="rId1"/>
  <headerFooter>
    <oddFooter>&amp;C&amp;"Arial,Regular"&amp;12Page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Summary, FY 1617 - Principal Apportionment (CA Dept of Education)</dc:title>
  <dc:subject>Summary of advance apportionment for the 20 day actual newly operational charter schools for fiscal year (FY) 2016-17.</dc:subject>
  <dc:creator>melissa collier</dc:creator>
  <cp:keywords/>
  <dc:description/>
  <cp:lastModifiedBy>CDE</cp:lastModifiedBy>
  <cp:lastPrinted>2016-11-30T15:57:03Z</cp:lastPrinted>
  <dcterms:created xsi:type="dcterms:W3CDTF">2014-12-05T21:33:45Z</dcterms:created>
  <dcterms:modified xsi:type="dcterms:W3CDTF">2021-03-18T18:03:54Z</dcterms:modified>
  <cp:category/>
  <cp:version/>
  <cp:contentType/>
  <cp:contentStatus/>
</cp:coreProperties>
</file>