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C:\Users\tuda\AppData\Local\Adobe\Contribute 6.5\en_US\Sites\Site1\fg\aa\ca\documents\"/>
    </mc:Choice>
  </mc:AlternateContent>
  <xr:revisionPtr revIDLastSave="0" documentId="13_ncr:1_{F19C20C7-451D-4029-889A-A633F1286217}" xr6:coauthVersionLast="47" xr6:coauthVersionMax="47" xr10:uidLastSave="{00000000-0000-0000-0000-000000000000}"/>
  <bookViews>
    <workbookView xWindow="-12720" yWindow="-16320" windowWidth="29040" windowHeight="15840" xr2:uid="{00000000-000D-0000-FFFF-FFFF00000000}"/>
  </bookViews>
  <sheets>
    <sheet name="2018-19 Title I, Pt D 5th - LEA" sheetId="1" r:id="rId1"/>
    <sheet name="2018-19 Title I, Pt D 5th - Cty" sheetId="2" r:id="rId2"/>
  </sheets>
  <definedNames>
    <definedName name="_xlnm._FilterDatabase" localSheetId="0" hidden="1">'2018-19 Title I, Pt D 5th - LEA'!#REF!</definedName>
    <definedName name="_xlnm.Print_Area" localSheetId="1">'2018-19 Title I, Pt D 5th - Cty'!$A$1:$E$39</definedName>
    <definedName name="_xlnm.Print_Titles" localSheetId="1">'2018-19 Title I, Pt D 5th - Cty'!$1:$5</definedName>
    <definedName name="_xlnm.Print_Titles" localSheetId="0">'2018-19 Title I, Pt D 5th - LEA'!$1:$5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6" i="2" l="1"/>
  <c r="H36" i="1"/>
  <c r="I36" i="1"/>
  <c r="F7" i="1" l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6" i="1" l="1"/>
</calcChain>
</file>

<file path=xl/sharedStrings.xml><?xml version="1.0" encoding="utf-8"?>
<sst xmlns="http://schemas.openxmlformats.org/spreadsheetml/2006/main" count="270" uniqueCount="175">
  <si>
    <t>County
Name</t>
  </si>
  <si>
    <t>County
Code</t>
  </si>
  <si>
    <t>District
Code</t>
  </si>
  <si>
    <t>Local Educational Agency</t>
  </si>
  <si>
    <t>13</t>
  </si>
  <si>
    <t>Kings</t>
  </si>
  <si>
    <t>16</t>
  </si>
  <si>
    <t>10165</t>
  </si>
  <si>
    <t>Kings County Office of Education</t>
  </si>
  <si>
    <t>Los Angeles</t>
  </si>
  <si>
    <t>19</t>
  </si>
  <si>
    <t>Merced</t>
  </si>
  <si>
    <t>24</t>
  </si>
  <si>
    <t>10249</t>
  </si>
  <si>
    <t>Merced County Office of Education</t>
  </si>
  <si>
    <t>Napa</t>
  </si>
  <si>
    <t>28</t>
  </si>
  <si>
    <t>10280</t>
  </si>
  <si>
    <t>Napa County Office of Education</t>
  </si>
  <si>
    <t>Sacramento</t>
  </si>
  <si>
    <t>34</t>
  </si>
  <si>
    <t>10348</t>
  </si>
  <si>
    <t>Sacramento County Office of Education</t>
  </si>
  <si>
    <t>37</t>
  </si>
  <si>
    <t>Tulare</t>
  </si>
  <si>
    <t>54</t>
  </si>
  <si>
    <t>10546</t>
  </si>
  <si>
    <t>Tulare County Office of Education</t>
  </si>
  <si>
    <t>Statewide Total</t>
  </si>
  <si>
    <t>California Department of Education</t>
  </si>
  <si>
    <t>School Fiscal Services Division</t>
  </si>
  <si>
    <t>FI$Cal
Address
Sequence
ID</t>
  </si>
  <si>
    <t>FI$Cal
Supplier
ID</t>
  </si>
  <si>
    <t>Service
Location
Field</t>
  </si>
  <si>
    <t>0000011818</t>
  </si>
  <si>
    <t>0000044132</t>
  </si>
  <si>
    <t>0000011831</t>
  </si>
  <si>
    <t>0000011834</t>
  </si>
  <si>
    <t>0000012374</t>
  </si>
  <si>
    <t>0000011859</t>
  </si>
  <si>
    <t>County
Total</t>
  </si>
  <si>
    <t>Calaveras</t>
  </si>
  <si>
    <t>0000011788</t>
  </si>
  <si>
    <t>05</t>
  </si>
  <si>
    <t>10058</t>
  </si>
  <si>
    <t>Calaveras County Office of Education</t>
  </si>
  <si>
    <t>15</t>
  </si>
  <si>
    <t>10157</t>
  </si>
  <si>
    <t>Kern County Office of Education</t>
  </si>
  <si>
    <t>Kern</t>
  </si>
  <si>
    <t>0000040496</t>
  </si>
  <si>
    <t>Mariposa County Office of Education</t>
  </si>
  <si>
    <t>Nevada County Office of Education</t>
  </si>
  <si>
    <t>San Luis Obispo County Office of Education</t>
  </si>
  <si>
    <t>Stanislaus County Office of Education</t>
  </si>
  <si>
    <t>22</t>
  </si>
  <si>
    <t>10223</t>
  </si>
  <si>
    <t>29</t>
  </si>
  <si>
    <t>10298</t>
  </si>
  <si>
    <t>40</t>
  </si>
  <si>
    <t>10405</t>
  </si>
  <si>
    <t>45</t>
  </si>
  <si>
    <t>49</t>
  </si>
  <si>
    <t>50</t>
  </si>
  <si>
    <t>10504</t>
  </si>
  <si>
    <t>0000011869</t>
  </si>
  <si>
    <t>Mariposa</t>
  </si>
  <si>
    <t>Nevada</t>
  </si>
  <si>
    <t>0000011835</t>
  </si>
  <si>
    <t>San Luis Obispo</t>
  </si>
  <si>
    <t>Stanislaus</t>
  </si>
  <si>
    <t>0000011842</t>
  </si>
  <si>
    <t>0000011856</t>
  </si>
  <si>
    <t>County
Treasurer</t>
  </si>
  <si>
    <t>Every Student Succeeds Act</t>
  </si>
  <si>
    <t>Invoice Number</t>
  </si>
  <si>
    <t>Prevention and Intervention Programs for Children and Youth Who Are Neglected, Delinquent, or At-Risk</t>
  </si>
  <si>
    <t>21</t>
  </si>
  <si>
    <t>10215</t>
  </si>
  <si>
    <t>Marin County Office of Education</t>
  </si>
  <si>
    <t>10371</t>
  </si>
  <si>
    <t>San Diego County Office of Education</t>
  </si>
  <si>
    <t>42</t>
  </si>
  <si>
    <t>10421</t>
  </si>
  <si>
    <t>Santa Barbara County Office of Education</t>
  </si>
  <si>
    <t>10496</t>
  </si>
  <si>
    <t>Sonoma County Office of Education</t>
  </si>
  <si>
    <t>52</t>
  </si>
  <si>
    <t>10520</t>
  </si>
  <si>
    <t>Tehama County Department of Education</t>
  </si>
  <si>
    <t>Tehama</t>
  </si>
  <si>
    <t>0000011857</t>
  </si>
  <si>
    <t>Sonoma</t>
  </si>
  <si>
    <t>0000011855</t>
  </si>
  <si>
    <t>Santa Barbara</t>
  </si>
  <si>
    <t>0000011867</t>
  </si>
  <si>
    <t>San Diego</t>
  </si>
  <si>
    <t>0000007988</t>
  </si>
  <si>
    <t>Marin</t>
  </si>
  <si>
    <t>0000011828</t>
  </si>
  <si>
    <t>Alameda</t>
  </si>
  <si>
    <t>Alameda County Office of Education</t>
  </si>
  <si>
    <t>01</t>
  </si>
  <si>
    <t>10017</t>
  </si>
  <si>
    <t>0000011784</t>
  </si>
  <si>
    <t>Imperial</t>
  </si>
  <si>
    <t>0000011814</t>
  </si>
  <si>
    <t>10132</t>
  </si>
  <si>
    <t>Imperial County Office of Education</t>
  </si>
  <si>
    <t>Santa Clara</t>
  </si>
  <si>
    <t>0000011846</t>
  </si>
  <si>
    <t>43</t>
  </si>
  <si>
    <t>10439</t>
  </si>
  <si>
    <t>Santa Clara County Office of Education</t>
  </si>
  <si>
    <t>Shasta</t>
  </si>
  <si>
    <t>0000011849</t>
  </si>
  <si>
    <t>Tuolumne</t>
  </si>
  <si>
    <t>0000011861</t>
  </si>
  <si>
    <t>55</t>
  </si>
  <si>
    <t>Tuolumne County Superintendent of Schools</t>
  </si>
  <si>
    <t>10553</t>
  </si>
  <si>
    <t>10454</t>
  </si>
  <si>
    <t>Schedule of the Fifth Apportionment for Title I, Part D, Subpart 2</t>
  </si>
  <si>
    <t>5th
Apportionment</t>
  </si>
  <si>
    <t>Butte</t>
  </si>
  <si>
    <t>Del Norte</t>
  </si>
  <si>
    <t>Lassen</t>
  </si>
  <si>
    <t>Los Angeles County Office of Education</t>
  </si>
  <si>
    <t>Mendocino</t>
  </si>
  <si>
    <t>Orange</t>
  </si>
  <si>
    <t>Placer</t>
  </si>
  <si>
    <t>San Benito</t>
  </si>
  <si>
    <t>San Bernardino</t>
  </si>
  <si>
    <t>Butte County Office of Education</t>
  </si>
  <si>
    <t>Del Norte County Office of Education</t>
  </si>
  <si>
    <t>Lassen County Office of Education</t>
  </si>
  <si>
    <t>Mendocino County Office of Education</t>
  </si>
  <si>
    <t>Orange County Department of Education</t>
  </si>
  <si>
    <t>Placer County Office of Education</t>
  </si>
  <si>
    <t>San Benito County Office of Education</t>
  </si>
  <si>
    <t>San Bernardino County Office of Education</t>
  </si>
  <si>
    <t>10355</t>
  </si>
  <si>
    <t>10363</t>
  </si>
  <si>
    <t>10306</t>
  </si>
  <si>
    <t>10314</t>
  </si>
  <si>
    <t>30</t>
  </si>
  <si>
    <t>31</t>
  </si>
  <si>
    <t>35</t>
  </si>
  <si>
    <t>36</t>
  </si>
  <si>
    <t>04</t>
  </si>
  <si>
    <t>10041</t>
  </si>
  <si>
    <t>08</t>
  </si>
  <si>
    <t>10082</t>
  </si>
  <si>
    <t>18</t>
  </si>
  <si>
    <t>10181</t>
  </si>
  <si>
    <t>10199</t>
  </si>
  <si>
    <t>23</t>
  </si>
  <si>
    <t>10231</t>
  </si>
  <si>
    <t>0000004172</t>
  </si>
  <si>
    <t>0000011789</t>
  </si>
  <si>
    <t>0000011821</t>
  </si>
  <si>
    <t>0000011830</t>
  </si>
  <si>
    <t>0000012840</t>
  </si>
  <si>
    <t>0000012839</t>
  </si>
  <si>
    <t>0000011838</t>
  </si>
  <si>
    <t>0000011839</t>
  </si>
  <si>
    <t>County Summary of the Fifth Apportionment for Title I, Part D, Subpart 2</t>
  </si>
  <si>
    <t>September  2019</t>
  </si>
  <si>
    <t>September 2019</t>
  </si>
  <si>
    <r>
      <t xml:space="preserve">
2018</t>
    </r>
    <r>
      <rPr>
        <b/>
        <sz val="12"/>
        <rFont val="Calibri"/>
        <family val="2"/>
      </rPr>
      <t>–</t>
    </r>
    <r>
      <rPr>
        <b/>
        <sz val="12"/>
        <rFont val="Arial"/>
        <family val="2"/>
      </rPr>
      <t>19
Final
Allocation</t>
    </r>
  </si>
  <si>
    <t>18-14357 08-22-2019</t>
  </si>
  <si>
    <t>Shasta County Office of Education</t>
  </si>
  <si>
    <t>Voucher Number</t>
  </si>
  <si>
    <r>
      <t>Fiscal Year 2018</t>
    </r>
    <r>
      <rPr>
        <b/>
        <sz val="12"/>
        <color theme="1"/>
        <rFont val="Calibri"/>
        <family val="2"/>
      </rPr>
      <t>–</t>
    </r>
    <r>
      <rPr>
        <b/>
        <sz val="12"/>
        <color theme="1"/>
        <rFont val="Arial"/>
        <family val="2"/>
      </rPr>
      <t>19</t>
    </r>
  </si>
  <si>
    <t xml:space="preserve">Prevention and Intervention Programs for Children and Youth Who Are Neglected, Delinquent, or At-Risk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</si>
</sst>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&quot;$&quot;#,##0"/>
  </numFmts>
  <fonts count="21" x14ac:knownFonts="1"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color theme="1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2"/>
      <name val="Arial"/>
      <family val="2"/>
    </font>
    <font>
      <b/>
      <sz val="12"/>
      <name val="Calibri"/>
      <family val="2"/>
    </font>
    <font>
      <b/>
      <sz val="12"/>
      <color theme="1"/>
      <name val="Calibri"/>
      <family val="2"/>
    </font>
    <font>
      <b/>
      <sz val="16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0">
    <xf numFmtId="0" fontId="0" fillId="0" borderId="0"/>
    <xf numFmtId="0" fontId="9" fillId="0" borderId="0" applyNumberFormat="0" applyFill="0" applyAlignment="0" applyProtection="0"/>
    <xf numFmtId="0" fontId="9" fillId="0" borderId="0" applyNumberFormat="0" applyFill="0" applyAlignment="0" applyProtection="0"/>
    <xf numFmtId="0" fontId="9" fillId="0" borderId="0" applyNumberFormat="0" applyFill="0" applyAlignment="0" applyProtection="0"/>
    <xf numFmtId="0" fontId="9" fillId="0" borderId="0" applyNumberFormat="0" applyFill="0" applyAlignment="0" applyProtection="0"/>
    <xf numFmtId="0" fontId="2" fillId="2" borderId="0" applyNumberFormat="0" applyBorder="0" applyAlignment="0" applyProtection="0"/>
    <xf numFmtId="0" fontId="3" fillId="3" borderId="1" applyNumberFormat="0" applyAlignment="0" applyProtection="0"/>
    <xf numFmtId="0" fontId="4" fillId="0" borderId="2" applyNumberFormat="0" applyFill="0" applyAlignment="0" applyProtection="0"/>
    <xf numFmtId="0" fontId="5" fillId="4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1" fillId="0" borderId="0" applyNumberFormat="0" applyFill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8" fillId="0" borderId="0" applyNumberFormat="0" applyFill="0" applyAlignment="0" applyProtection="0"/>
    <xf numFmtId="0" fontId="11" fillId="0" borderId="5" applyNumberFormat="0" applyFill="0" applyAlignment="0" applyProtection="0"/>
  </cellStyleXfs>
  <cellXfs count="50">
    <xf numFmtId="0" fontId="0" fillId="0" borderId="0" xfId="0"/>
    <xf numFmtId="0" fontId="8" fillId="0" borderId="0" xfId="18" applyFill="1" applyAlignment="1">
      <alignment horizontal="centerContinuous" vertical="center" wrapText="1"/>
    </xf>
    <xf numFmtId="0" fontId="9" fillId="0" borderId="0" xfId="0" applyFont="1" applyAlignment="1">
      <alignment horizontal="centerContinuous" vertical="center" wrapText="1"/>
    </xf>
    <xf numFmtId="0" fontId="10" fillId="0" borderId="0" xfId="0" applyFont="1"/>
    <xf numFmtId="49" fontId="12" fillId="0" borderId="4" xfId="0" applyNumberFormat="1" applyFont="1" applyBorder="1" applyAlignment="1">
      <alignment horizontal="center" wrapText="1"/>
    </xf>
    <xf numFmtId="164" fontId="9" fillId="0" borderId="4" xfId="0" applyNumberFormat="1" applyFont="1" applyBorder="1" applyAlignment="1">
      <alignment horizontal="center" wrapText="1"/>
    </xf>
    <xf numFmtId="49" fontId="13" fillId="0" borderId="0" xfId="0" applyNumberFormat="1" applyFont="1" applyAlignment="1">
      <alignment horizontal="left"/>
    </xf>
    <xf numFmtId="49" fontId="10" fillId="0" borderId="0" xfId="0" quotePrefix="1" applyNumberFormat="1" applyFont="1" applyAlignment="1">
      <alignment horizontal="left"/>
    </xf>
    <xf numFmtId="49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49" fontId="10" fillId="0" borderId="0" xfId="0" applyNumberFormat="1" applyFont="1" applyAlignment="1">
      <alignment horizontal="left"/>
    </xf>
    <xf numFmtId="49" fontId="10" fillId="0" borderId="0" xfId="0" applyNumberFormat="1" applyFont="1"/>
    <xf numFmtId="6" fontId="10" fillId="0" borderId="0" xfId="0" applyNumberFormat="1" applyFont="1"/>
    <xf numFmtId="0" fontId="11" fillId="0" borderId="4" xfId="0" applyFont="1" applyBorder="1" applyAlignment="1">
      <alignment horizontal="center" wrapText="1"/>
    </xf>
    <xf numFmtId="0" fontId="13" fillId="0" borderId="0" xfId="0" applyFont="1" applyAlignment="1">
      <alignment horizontal="center" wrapText="1"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Continuous"/>
    </xf>
    <xf numFmtId="164" fontId="0" fillId="0" borderId="0" xfId="0" applyNumberFormat="1" applyAlignment="1">
      <alignment horizontal="centerContinuous"/>
    </xf>
    <xf numFmtId="0" fontId="9" fillId="0" borderId="6" xfId="0" applyFont="1" applyBorder="1" applyAlignment="1">
      <alignment horizontal="center" wrapText="1"/>
    </xf>
    <xf numFmtId="164" fontId="9" fillId="0" borderId="6" xfId="0" applyNumberFormat="1" applyFont="1" applyBorder="1" applyAlignment="1">
      <alignment horizontal="center" wrapText="1"/>
    </xf>
    <xf numFmtId="0" fontId="9" fillId="0" borderId="0" xfId="0" applyFont="1" applyAlignment="1">
      <alignment horizontal="center"/>
    </xf>
    <xf numFmtId="0" fontId="14" fillId="0" borderId="0" xfId="0" applyFont="1"/>
    <xf numFmtId="164" fontId="14" fillId="0" borderId="0" xfId="0" applyNumberFormat="1" applyFont="1"/>
    <xf numFmtId="49" fontId="14" fillId="0" borderId="0" xfId="0" applyNumberFormat="1" applyFont="1" applyAlignment="1">
      <alignment horizontal="center"/>
    </xf>
    <xf numFmtId="49" fontId="14" fillId="0" borderId="0" xfId="0" applyNumberFormat="1" applyFont="1" applyAlignment="1">
      <alignment horizontal="left"/>
    </xf>
    <xf numFmtId="164" fontId="0" fillId="0" borderId="0" xfId="0" applyNumberFormat="1"/>
    <xf numFmtId="49" fontId="14" fillId="0" borderId="0" xfId="0" quotePrefix="1" applyNumberFormat="1" applyFont="1"/>
    <xf numFmtId="49" fontId="0" fillId="0" borderId="0" xfId="0" applyNumberFormat="1" applyAlignment="1">
      <alignment horizontal="center"/>
    </xf>
    <xf numFmtId="49" fontId="15" fillId="0" borderId="0" xfId="0" applyNumberFormat="1" applyFont="1" applyAlignment="1">
      <alignment horizontal="left"/>
    </xf>
    <xf numFmtId="49" fontId="16" fillId="0" borderId="0" xfId="0" applyNumberFormat="1" applyFont="1" applyAlignment="1">
      <alignment horizontal="center"/>
    </xf>
    <xf numFmtId="0" fontId="16" fillId="0" borderId="0" xfId="0" applyFont="1"/>
    <xf numFmtId="0" fontId="15" fillId="0" borderId="0" xfId="0" applyFont="1" applyAlignment="1">
      <alignment horizontal="center"/>
    </xf>
    <xf numFmtId="49" fontId="14" fillId="0" borderId="0" xfId="0" quotePrefix="1" applyNumberFormat="1" applyFont="1" applyAlignment="1">
      <alignment horizontal="center"/>
    </xf>
    <xf numFmtId="0" fontId="14" fillId="0" borderId="0" xfId="0" applyFont="1" applyAlignment="1">
      <alignment horizontal="center"/>
    </xf>
    <xf numFmtId="49" fontId="17" fillId="0" borderId="0" xfId="0" applyNumberFormat="1" applyFont="1" applyAlignment="1">
      <alignment horizontal="center"/>
    </xf>
    <xf numFmtId="0" fontId="17" fillId="0" borderId="0" xfId="0" applyFont="1"/>
    <xf numFmtId="0" fontId="10" fillId="0" borderId="0" xfId="0" applyFont="1" applyAlignment="1">
      <alignment wrapText="1"/>
    </xf>
    <xf numFmtId="0" fontId="11" fillId="0" borderId="0" xfId="0" applyFont="1"/>
    <xf numFmtId="0" fontId="9" fillId="0" borderId="0" xfId="2" applyFill="1" applyAlignment="1">
      <alignment horizontal="left" vertical="center"/>
    </xf>
    <xf numFmtId="0" fontId="9" fillId="0" borderId="0" xfId="3" applyAlignment="1"/>
    <xf numFmtId="0" fontId="20" fillId="0" borderId="0" xfId="1" applyFont="1" applyAlignment="1"/>
    <xf numFmtId="0" fontId="8" fillId="0" borderId="0" xfId="2" applyFont="1" applyAlignment="1"/>
    <xf numFmtId="0" fontId="11" fillId="0" borderId="7" xfId="11" applyFill="1" applyBorder="1" applyAlignment="1">
      <alignment horizontal="left"/>
    </xf>
    <xf numFmtId="0" fontId="11" fillId="0" borderId="7" xfId="11" applyBorder="1" applyAlignment="1">
      <alignment horizontal="center"/>
    </xf>
    <xf numFmtId="0" fontId="11" fillId="0" borderId="7" xfId="11" applyBorder="1"/>
    <xf numFmtId="6" fontId="11" fillId="0" borderId="7" xfId="11" applyNumberFormat="1" applyBorder="1" applyAlignment="1"/>
    <xf numFmtId="0" fontId="20" fillId="0" borderId="0" xfId="1" applyFont="1" applyFill="1" applyAlignment="1">
      <alignment horizontal="left" vertical="center"/>
    </xf>
    <xf numFmtId="0" fontId="8" fillId="0" borderId="0" xfId="2" applyFont="1" applyFill="1" applyAlignment="1">
      <alignment horizontal="left" vertical="center"/>
    </xf>
    <xf numFmtId="0" fontId="11" fillId="0" borderId="7" xfId="11" applyBorder="1" applyAlignment="1">
      <alignment horizontal="left"/>
    </xf>
    <xf numFmtId="164" fontId="11" fillId="0" borderId="7" xfId="11" applyNumberFormat="1" applyBorder="1"/>
  </cellXfs>
  <cellStyles count="20">
    <cellStyle name="60% - Accent1" xfId="12" builtinId="32" customBuiltin="1"/>
    <cellStyle name="60% - Accent2" xfId="13" builtinId="36" customBuiltin="1"/>
    <cellStyle name="60% - Accent3" xfId="14" builtinId="40" customBuiltin="1"/>
    <cellStyle name="60% - Accent4" xfId="15" builtinId="44" customBuiltin="1"/>
    <cellStyle name="60% - Accent5" xfId="16" builtinId="48" customBuiltin="1"/>
    <cellStyle name="60% - Accent6" xfId="17" builtinId="52" customBuiltin="1"/>
    <cellStyle name="Check Cell" xfId="8" builtinId="23" hidden="1"/>
    <cellStyle name="Explanatory Text" xfId="10" builtinId="53" hidden="1"/>
    <cellStyle name="Heading 1" xfId="1" builtinId="16" customBuiltin="1"/>
    <cellStyle name="Heading 1 3" xfId="18" xr:uid="{00000000-0005-0000-0000-000022000000}"/>
    <cellStyle name="Heading 2" xfId="2" builtinId="17" customBuiltin="1"/>
    <cellStyle name="Heading 3" xfId="3" builtinId="18" customBuiltin="1"/>
    <cellStyle name="Heading 4" xfId="4" builtinId="19" customBuiltin="1"/>
    <cellStyle name="Input" xfId="6" builtinId="20" hidden="1"/>
    <cellStyle name="Linked Cell" xfId="7" builtinId="24" hidden="1"/>
    <cellStyle name="Neutral" xfId="5" builtinId="28" hidden="1"/>
    <cellStyle name="Normal" xfId="0" builtinId="0" customBuiltin="1"/>
    <cellStyle name="Total" xfId="11" builtinId="25" customBuiltin="1"/>
    <cellStyle name="Total 2" xfId="19" xr:uid="{00000000-0005-0000-0000-00002F000000}"/>
    <cellStyle name="Warning Text" xfId="9" builtinId="11" hidden="1"/>
  </cellStyles>
  <dxfs count="30">
    <dxf>
      <font>
        <strike val="0"/>
        <outline val="0"/>
        <shadow val="0"/>
        <u val="none"/>
        <vertAlign val="baseline"/>
        <sz val="12"/>
        <name val="Arial"/>
        <scheme val="none"/>
      </font>
    </dxf>
    <dxf>
      <numFmt numFmtId="164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alignment horizontal="left" vertical="bottom" textRotation="0" wrapText="0" indent="0" justifyLastLine="0" shrinkToFit="0" readingOrder="0"/>
    </dxf>
    <dxf>
      <numFmt numFmtId="30" formatCode="@"/>
      <alignment horizontal="center" vertical="bottom" textRotation="0" indent="0" justifyLastLine="0" shrinkToFit="0" readingOrder="0"/>
    </dxf>
    <dxf>
      <border>
        <top style="thin">
          <color indexed="64"/>
        </top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numFmt numFmtId="10" formatCode="&quot;$&quot;#,##0_);[Red]\(&quot;$&quot;#,##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0" formatCode="&quot;$&quot;#,##0_);[Red]\(&quot;$&quot;#,##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border>
        <top style="thin">
          <color indexed="64"/>
        </top>
      </border>
    </dxf>
    <dxf>
      <border outline="0">
        <top style="double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general" vertical="bottom" textRotation="0" wrapText="0" indent="0" justifyLastLine="0" shrinkToFit="0" readingOrder="0"/>
    </dxf>
    <dxf>
      <border outline="0">
        <bottom style="double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4" formatCode="&quot;$&quot;#,##0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26" displayName="Table26" ref="A5:I36" totalsRowCount="1" headerRowDxfId="29" dataDxfId="27" headerRowBorderDxfId="28" tableBorderDxfId="26" totalsRowBorderDxfId="25" totalsRowCellStyle="Total">
  <autoFilter ref="A5:I35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</autoFilter>
  <tableColumns count="9">
    <tableColumn id="1" xr3:uid="{00000000-0010-0000-0000-000001000000}" name="County_x000a_Name" totalsRowLabel="Statewide Total" dataDxfId="24" totalsRowDxfId="23" totalsRowCellStyle="Total"/>
    <tableColumn id="13" xr3:uid="{00000000-0010-0000-0000-00000D000000}" name="FI$Cal_x000a_Supplier_x000a_ID" dataDxfId="22" totalsRowDxfId="21" totalsRowCellStyle="Total"/>
    <tableColumn id="12" xr3:uid="{00000000-0010-0000-0000-00000C000000}" name="FI$Cal_x000a_Address_x000a_Sequence_x000a_ID" dataDxfId="20" totalsRowDxfId="19" totalsRowCellStyle="Total"/>
    <tableColumn id="3" xr3:uid="{00000000-0010-0000-0000-000003000000}" name="County_x000a_Code" dataDxfId="18" totalsRowDxfId="17" totalsRowCellStyle="Total"/>
    <tableColumn id="4" xr3:uid="{00000000-0010-0000-0000-000004000000}" name="District_x000a_Code" dataDxfId="16" totalsRowDxfId="15" totalsRowCellStyle="Total"/>
    <tableColumn id="14" xr3:uid="{00000000-0010-0000-0000-00000E000000}" name="Service_x000a_Location_x000a_Field" dataDxfId="14" totalsRowDxfId="13" totalsRowCellStyle="Total">
      <calculatedColumnFormula>Table26[[#This Row],[District
Code]]</calculatedColumnFormula>
    </tableColumn>
    <tableColumn id="7" xr3:uid="{00000000-0010-0000-0000-000007000000}" name="Local Educational Agency" dataDxfId="12" totalsRowCellStyle="Total"/>
    <tableColumn id="9" xr3:uid="{00000000-0010-0000-0000-000009000000}" name="_x000a_2018–19_x000a_Final_x000a_Allocation" totalsRowFunction="sum" dataDxfId="11" totalsRowDxfId="10" totalsRowCellStyle="Total"/>
    <tableColumn id="11" xr3:uid="{00000000-0010-0000-0000-00000B000000}" name="5th_x000a_Apportionment" totalsRowFunction="sum" dataDxfId="9" totalsRowDxfId="8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Schedule of the fifth apportionment for the Title I, Part D program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7" displayName="Table7" ref="A5:E36" totalsRowCount="1" headerRowBorderDxfId="7" tableBorderDxfId="6" totalsRowBorderDxfId="5" totalsRowCellStyle="Total">
  <tableColumns count="5">
    <tableColumn id="1" xr3:uid="{00000000-0010-0000-0100-000001000000}" name="County_x000a_Code" totalsRowLabel="Statewide Total" dataDxfId="4" totalsRowDxfId="3" totalsRowCellStyle="Total"/>
    <tableColumn id="2" xr3:uid="{00000000-0010-0000-0100-000002000000}" name="County_x000a_Treasurer" totalsRowCellStyle="Total"/>
    <tableColumn id="3" xr3:uid="{00000000-0010-0000-0100-000003000000}" name="Invoice Number" dataDxfId="2" totalsRowCellStyle="Total"/>
    <tableColumn id="4" xr3:uid="{00000000-0010-0000-0100-000004000000}" name="County_x000a_Total" totalsRowFunction="sum" dataDxfId="1" totalsRowCellStyle="Total"/>
    <tableColumn id="5" xr3:uid="{00000000-0010-0000-0100-000005000000}" name="Voucher Number" dataDxfId="0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County summary of the fifth apportionment for Title I, Part D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9"/>
  <sheetViews>
    <sheetView tabSelected="1" zoomScaleNormal="100" workbookViewId="0"/>
  </sheetViews>
  <sheetFormatPr defaultColWidth="9.23046875" defaultRowHeight="15.5" x14ac:dyDescent="0.35"/>
  <cols>
    <col min="1" max="1" width="19.3046875" style="9" customWidth="1"/>
    <col min="2" max="2" width="15.07421875" style="9" customWidth="1"/>
    <col min="3" max="3" width="14.69140625" style="9" customWidth="1"/>
    <col min="4" max="4" width="12.4609375" style="8" customWidth="1"/>
    <col min="5" max="5" width="12.3046875" style="8" customWidth="1"/>
    <col min="6" max="6" width="15.4609375" style="8" customWidth="1"/>
    <col min="7" max="7" width="45.84375" style="11" customWidth="1"/>
    <col min="8" max="8" width="16.07421875" style="12" customWidth="1"/>
    <col min="9" max="9" width="22.4609375" style="3" customWidth="1"/>
    <col min="10" max="16384" width="9.23046875" style="3"/>
  </cols>
  <sheetData>
    <row r="1" spans="1:9" ht="20" x14ac:dyDescent="0.4">
      <c r="A1" s="40" t="s">
        <v>122</v>
      </c>
      <c r="B1" s="1"/>
      <c r="C1" s="1"/>
      <c r="D1" s="2"/>
      <c r="E1" s="2"/>
      <c r="F1" s="2"/>
      <c r="G1" s="2"/>
      <c r="H1" s="2"/>
    </row>
    <row r="2" spans="1:9" ht="18" x14ac:dyDescent="0.4">
      <c r="A2" s="41" t="s">
        <v>76</v>
      </c>
      <c r="B2" s="1"/>
      <c r="C2" s="1"/>
      <c r="D2" s="2"/>
      <c r="E2" s="2"/>
      <c r="F2" s="2"/>
      <c r="G2" s="2"/>
      <c r="H2" s="2"/>
    </row>
    <row r="3" spans="1:9" ht="18" x14ac:dyDescent="0.35">
      <c r="A3" s="39" t="s">
        <v>74</v>
      </c>
      <c r="B3" s="1"/>
      <c r="C3" s="1"/>
      <c r="D3" s="2"/>
      <c r="E3" s="2"/>
      <c r="F3" s="2"/>
      <c r="G3" s="2"/>
      <c r="H3" s="2"/>
    </row>
    <row r="4" spans="1:9" ht="18" x14ac:dyDescent="0.35">
      <c r="A4" s="37" t="s">
        <v>173</v>
      </c>
      <c r="B4" s="1"/>
      <c r="C4" s="1"/>
      <c r="D4" s="2"/>
      <c r="E4" s="2"/>
      <c r="F4" s="2"/>
      <c r="G4" s="2"/>
      <c r="H4" s="2"/>
    </row>
    <row r="5" spans="1:9" ht="62.5" thickBot="1" x14ac:dyDescent="0.4">
      <c r="A5" s="4" t="s">
        <v>0</v>
      </c>
      <c r="B5" s="13" t="s">
        <v>32</v>
      </c>
      <c r="C5" s="13" t="s">
        <v>31</v>
      </c>
      <c r="D5" s="4" t="s">
        <v>1</v>
      </c>
      <c r="E5" s="4" t="s">
        <v>2</v>
      </c>
      <c r="F5" s="13" t="s">
        <v>33</v>
      </c>
      <c r="G5" s="4" t="s">
        <v>3</v>
      </c>
      <c r="H5" s="5" t="s">
        <v>169</v>
      </c>
      <c r="I5" s="13" t="s">
        <v>123</v>
      </c>
    </row>
    <row r="6" spans="1:9" ht="16" thickTop="1" x14ac:dyDescent="0.35">
      <c r="A6" s="6" t="s">
        <v>100</v>
      </c>
      <c r="B6" s="15" t="s">
        <v>104</v>
      </c>
      <c r="C6" s="15">
        <v>1</v>
      </c>
      <c r="D6" s="8" t="s">
        <v>102</v>
      </c>
      <c r="E6" s="8" t="s">
        <v>103</v>
      </c>
      <c r="F6" s="9" t="str">
        <f>Table26[[#This Row],[District
Code]]</f>
        <v>10017</v>
      </c>
      <c r="G6" s="36" t="s">
        <v>101</v>
      </c>
      <c r="H6" s="12">
        <v>490166</v>
      </c>
      <c r="I6" s="12">
        <v>142189</v>
      </c>
    </row>
    <row r="7" spans="1:9" x14ac:dyDescent="0.35">
      <c r="A7" s="6" t="s">
        <v>124</v>
      </c>
      <c r="B7" s="15" t="s">
        <v>158</v>
      </c>
      <c r="C7" s="15">
        <v>5</v>
      </c>
      <c r="D7" s="8" t="s">
        <v>149</v>
      </c>
      <c r="E7" s="8" t="s">
        <v>150</v>
      </c>
      <c r="F7" s="9" t="str">
        <f>Table26[[#This Row],[District
Code]]</f>
        <v>10041</v>
      </c>
      <c r="G7" s="36" t="s">
        <v>133</v>
      </c>
      <c r="H7" s="12">
        <v>82136</v>
      </c>
      <c r="I7" s="12">
        <v>31190</v>
      </c>
    </row>
    <row r="8" spans="1:9" x14ac:dyDescent="0.35">
      <c r="A8" s="6" t="s">
        <v>41</v>
      </c>
      <c r="B8" s="14" t="s">
        <v>42</v>
      </c>
      <c r="C8" s="14">
        <v>1</v>
      </c>
      <c r="D8" s="8" t="s">
        <v>43</v>
      </c>
      <c r="E8" s="8" t="s">
        <v>44</v>
      </c>
      <c r="F8" s="9" t="str">
        <f>Table26[[#This Row],[District
Code]]</f>
        <v>10058</v>
      </c>
      <c r="G8" s="3" t="s">
        <v>45</v>
      </c>
      <c r="H8" s="12">
        <v>45042</v>
      </c>
      <c r="I8" s="12">
        <v>11258</v>
      </c>
    </row>
    <row r="9" spans="1:9" x14ac:dyDescent="0.35">
      <c r="A9" s="6" t="s">
        <v>125</v>
      </c>
      <c r="B9" s="15" t="s">
        <v>159</v>
      </c>
      <c r="C9" s="15">
        <v>1</v>
      </c>
      <c r="D9" s="8" t="s">
        <v>151</v>
      </c>
      <c r="E9" s="8" t="s">
        <v>152</v>
      </c>
      <c r="F9" s="9" t="str">
        <f>Table26[[#This Row],[District
Code]]</f>
        <v>10082</v>
      </c>
      <c r="G9" s="3" t="s">
        <v>134</v>
      </c>
      <c r="H9" s="12">
        <v>45042</v>
      </c>
      <c r="I9" s="12">
        <v>29119</v>
      </c>
    </row>
    <row r="10" spans="1:9" x14ac:dyDescent="0.35">
      <c r="A10" s="6" t="s">
        <v>105</v>
      </c>
      <c r="B10" s="15" t="s">
        <v>106</v>
      </c>
      <c r="C10" s="15">
        <v>1</v>
      </c>
      <c r="D10" s="8" t="s">
        <v>4</v>
      </c>
      <c r="E10" s="8" t="s">
        <v>107</v>
      </c>
      <c r="F10" s="9" t="str">
        <f>Table26[[#This Row],[District
Code]]</f>
        <v>10132</v>
      </c>
      <c r="G10" s="3" t="s">
        <v>108</v>
      </c>
      <c r="H10" s="12">
        <v>74187</v>
      </c>
      <c r="I10" s="12">
        <v>12926</v>
      </c>
    </row>
    <row r="11" spans="1:9" x14ac:dyDescent="0.35">
      <c r="A11" s="28" t="s">
        <v>49</v>
      </c>
      <c r="B11" s="15" t="s">
        <v>50</v>
      </c>
      <c r="C11" s="15">
        <v>2</v>
      </c>
      <c r="D11" s="29" t="s">
        <v>46</v>
      </c>
      <c r="E11" s="29" t="s">
        <v>47</v>
      </c>
      <c r="F11" s="9" t="str">
        <f>Table26[[#This Row],[District
Code]]</f>
        <v>10157</v>
      </c>
      <c r="G11" s="30" t="s">
        <v>48</v>
      </c>
      <c r="H11" s="12">
        <v>829307</v>
      </c>
      <c r="I11" s="12">
        <v>171978</v>
      </c>
    </row>
    <row r="12" spans="1:9" x14ac:dyDescent="0.35">
      <c r="A12" s="6" t="s">
        <v>5</v>
      </c>
      <c r="B12" s="15" t="s">
        <v>34</v>
      </c>
      <c r="C12" s="15">
        <v>1</v>
      </c>
      <c r="D12" s="8" t="s">
        <v>6</v>
      </c>
      <c r="E12" s="8" t="s">
        <v>7</v>
      </c>
      <c r="F12" s="9" t="str">
        <f>Table26[[#This Row],[District
Code]]</f>
        <v>10165</v>
      </c>
      <c r="G12" s="3" t="s">
        <v>8</v>
      </c>
      <c r="H12" s="12">
        <v>204015</v>
      </c>
      <c r="I12" s="12">
        <v>16012</v>
      </c>
    </row>
    <row r="13" spans="1:9" x14ac:dyDescent="0.35">
      <c r="A13" s="6" t="s">
        <v>126</v>
      </c>
      <c r="B13" s="15" t="s">
        <v>160</v>
      </c>
      <c r="C13" s="15">
        <v>1</v>
      </c>
      <c r="D13" s="8" t="s">
        <v>153</v>
      </c>
      <c r="E13" s="8" t="s">
        <v>154</v>
      </c>
      <c r="F13" s="9" t="str">
        <f>Table26[[#This Row],[District
Code]]</f>
        <v>10181</v>
      </c>
      <c r="G13" s="3" t="s">
        <v>135</v>
      </c>
      <c r="H13" s="12">
        <v>37094</v>
      </c>
      <c r="I13" s="12">
        <v>15631</v>
      </c>
    </row>
    <row r="14" spans="1:9" x14ac:dyDescent="0.35">
      <c r="A14" s="6" t="s">
        <v>9</v>
      </c>
      <c r="B14" s="15" t="s">
        <v>35</v>
      </c>
      <c r="C14" s="15">
        <v>1</v>
      </c>
      <c r="D14" s="8" t="s">
        <v>10</v>
      </c>
      <c r="E14" s="8" t="s">
        <v>155</v>
      </c>
      <c r="F14" s="9" t="str">
        <f>Table26[[#This Row],[District
Code]]</f>
        <v>10199</v>
      </c>
      <c r="G14" s="3" t="s">
        <v>127</v>
      </c>
      <c r="H14" s="12">
        <v>4517474</v>
      </c>
      <c r="I14" s="12">
        <v>1247049</v>
      </c>
    </row>
    <row r="15" spans="1:9" x14ac:dyDescent="0.35">
      <c r="A15" s="3" t="s">
        <v>98</v>
      </c>
      <c r="B15" s="9" t="s">
        <v>99</v>
      </c>
      <c r="C15" s="9">
        <v>1</v>
      </c>
      <c r="D15" s="8" t="s">
        <v>77</v>
      </c>
      <c r="E15" s="8" t="s">
        <v>78</v>
      </c>
      <c r="F15" s="9" t="str">
        <f>Table26[[#This Row],[District
Code]]</f>
        <v>10215</v>
      </c>
      <c r="G15" s="3" t="s">
        <v>79</v>
      </c>
      <c r="H15" s="12">
        <v>127178</v>
      </c>
      <c r="I15" s="12">
        <v>42503</v>
      </c>
    </row>
    <row r="16" spans="1:9" x14ac:dyDescent="0.35">
      <c r="A16" s="28" t="s">
        <v>66</v>
      </c>
      <c r="B16" s="15" t="s">
        <v>65</v>
      </c>
      <c r="C16" s="15">
        <v>1</v>
      </c>
      <c r="D16" s="29" t="s">
        <v>55</v>
      </c>
      <c r="E16" s="29" t="s">
        <v>56</v>
      </c>
      <c r="F16" s="9" t="str">
        <f>Table26[[#This Row],[District
Code]]</f>
        <v>10223</v>
      </c>
      <c r="G16" s="30" t="s">
        <v>51</v>
      </c>
      <c r="H16" s="12">
        <v>34444</v>
      </c>
      <c r="I16" s="12">
        <v>348</v>
      </c>
    </row>
    <row r="17" spans="1:9" x14ac:dyDescent="0.35">
      <c r="A17" s="6" t="s">
        <v>128</v>
      </c>
      <c r="B17" s="15" t="s">
        <v>161</v>
      </c>
      <c r="C17" s="15">
        <v>1</v>
      </c>
      <c r="D17" s="8" t="s">
        <v>156</v>
      </c>
      <c r="E17" s="8" t="s">
        <v>157</v>
      </c>
      <c r="F17" s="9" t="str">
        <f>Table26[[#This Row],[District
Code]]</f>
        <v>10231</v>
      </c>
      <c r="G17" s="3" t="s">
        <v>136</v>
      </c>
      <c r="H17" s="12">
        <v>55640</v>
      </c>
      <c r="I17" s="12">
        <v>8224</v>
      </c>
    </row>
    <row r="18" spans="1:9" x14ac:dyDescent="0.35">
      <c r="A18" s="6" t="s">
        <v>11</v>
      </c>
      <c r="B18" s="15" t="s">
        <v>36</v>
      </c>
      <c r="C18" s="15">
        <v>1</v>
      </c>
      <c r="D18" s="8" t="s">
        <v>12</v>
      </c>
      <c r="E18" s="8" t="s">
        <v>13</v>
      </c>
      <c r="F18" s="9" t="str">
        <f>Table26[[#This Row],[District
Code]]</f>
        <v>10249</v>
      </c>
      <c r="G18" s="3" t="s">
        <v>14</v>
      </c>
      <c r="H18" s="12">
        <v>177519</v>
      </c>
      <c r="I18" s="12">
        <v>14213</v>
      </c>
    </row>
    <row r="19" spans="1:9" x14ac:dyDescent="0.35">
      <c r="A19" s="6" t="s">
        <v>15</v>
      </c>
      <c r="B19" s="15" t="s">
        <v>37</v>
      </c>
      <c r="C19" s="15">
        <v>1</v>
      </c>
      <c r="D19" s="8" t="s">
        <v>16</v>
      </c>
      <c r="E19" s="8" t="s">
        <v>17</v>
      </c>
      <c r="F19" s="9" t="str">
        <f>Table26[[#This Row],[District
Code]]</f>
        <v>10280</v>
      </c>
      <c r="G19" s="3" t="s">
        <v>18</v>
      </c>
      <c r="H19" s="12">
        <v>79486</v>
      </c>
      <c r="I19" s="12">
        <v>6620</v>
      </c>
    </row>
    <row r="20" spans="1:9" x14ac:dyDescent="0.35">
      <c r="A20" s="28" t="s">
        <v>67</v>
      </c>
      <c r="B20" s="31" t="s">
        <v>68</v>
      </c>
      <c r="C20" s="31">
        <v>1</v>
      </c>
      <c r="D20" s="29" t="s">
        <v>57</v>
      </c>
      <c r="E20" s="29" t="s">
        <v>58</v>
      </c>
      <c r="F20" s="9" t="str">
        <f>Table26[[#This Row],[District
Code]]</f>
        <v>10298</v>
      </c>
      <c r="G20" s="30" t="s">
        <v>52</v>
      </c>
      <c r="H20" s="12">
        <v>50341</v>
      </c>
      <c r="I20" s="12">
        <v>21880</v>
      </c>
    </row>
    <row r="21" spans="1:9" x14ac:dyDescent="0.35">
      <c r="A21" s="6" t="s">
        <v>129</v>
      </c>
      <c r="B21" s="15" t="s">
        <v>162</v>
      </c>
      <c r="C21" s="15">
        <v>4</v>
      </c>
      <c r="D21" s="8" t="s">
        <v>145</v>
      </c>
      <c r="E21" s="8" t="s">
        <v>143</v>
      </c>
      <c r="F21" s="9" t="str">
        <f>Table26[[#This Row],[District
Code]]</f>
        <v>10306</v>
      </c>
      <c r="G21" s="3" t="s">
        <v>137</v>
      </c>
      <c r="H21" s="12">
        <v>1531437</v>
      </c>
      <c r="I21" s="12">
        <v>357283</v>
      </c>
    </row>
    <row r="22" spans="1:9" x14ac:dyDescent="0.35">
      <c r="A22" s="6" t="s">
        <v>130</v>
      </c>
      <c r="B22" s="15" t="s">
        <v>163</v>
      </c>
      <c r="C22" s="15">
        <v>4</v>
      </c>
      <c r="D22" s="8" t="s">
        <v>146</v>
      </c>
      <c r="E22" s="8" t="s">
        <v>144</v>
      </c>
      <c r="F22" s="9" t="str">
        <f>Table26[[#This Row],[District
Code]]</f>
        <v>10314</v>
      </c>
      <c r="G22" s="3" t="s">
        <v>138</v>
      </c>
      <c r="H22" s="12">
        <v>50341</v>
      </c>
      <c r="I22" s="12">
        <v>29950</v>
      </c>
    </row>
    <row r="23" spans="1:9" x14ac:dyDescent="0.35">
      <c r="A23" s="6" t="s">
        <v>19</v>
      </c>
      <c r="B23" s="15" t="s">
        <v>38</v>
      </c>
      <c r="C23" s="15">
        <v>1</v>
      </c>
      <c r="D23" s="8" t="s">
        <v>20</v>
      </c>
      <c r="E23" s="8" t="s">
        <v>21</v>
      </c>
      <c r="F23" s="9" t="str">
        <f>Table26[[#This Row],[District
Code]]</f>
        <v>10348</v>
      </c>
      <c r="G23" s="3" t="s">
        <v>22</v>
      </c>
      <c r="H23" s="12">
        <v>296749</v>
      </c>
      <c r="I23" s="12">
        <v>4308</v>
      </c>
    </row>
    <row r="24" spans="1:9" x14ac:dyDescent="0.35">
      <c r="A24" s="6" t="s">
        <v>131</v>
      </c>
      <c r="B24" s="15" t="s">
        <v>164</v>
      </c>
      <c r="C24" s="15">
        <v>1</v>
      </c>
      <c r="D24" s="8" t="s">
        <v>147</v>
      </c>
      <c r="E24" s="8" t="s">
        <v>141</v>
      </c>
      <c r="F24" s="9" t="str">
        <f>Table26[[#This Row],[District
Code]]</f>
        <v>10355</v>
      </c>
      <c r="G24" s="3" t="s">
        <v>139</v>
      </c>
      <c r="H24" s="12">
        <v>37094</v>
      </c>
      <c r="I24" s="12">
        <v>1336</v>
      </c>
    </row>
    <row r="25" spans="1:9" x14ac:dyDescent="0.35">
      <c r="A25" s="6" t="s">
        <v>132</v>
      </c>
      <c r="B25" s="15" t="s">
        <v>165</v>
      </c>
      <c r="C25" s="15">
        <v>4</v>
      </c>
      <c r="D25" s="8" t="s">
        <v>148</v>
      </c>
      <c r="E25" s="8" t="s">
        <v>142</v>
      </c>
      <c r="F25" s="9" t="str">
        <f>Table26[[#This Row],[District
Code]]</f>
        <v>10363</v>
      </c>
      <c r="G25" s="3" t="s">
        <v>140</v>
      </c>
      <c r="H25" s="12">
        <v>1017425</v>
      </c>
      <c r="I25" s="12">
        <v>342912</v>
      </c>
    </row>
    <row r="26" spans="1:9" x14ac:dyDescent="0.35">
      <c r="A26" s="3" t="s">
        <v>96</v>
      </c>
      <c r="B26" s="9" t="s">
        <v>97</v>
      </c>
      <c r="C26" s="9">
        <v>2</v>
      </c>
      <c r="D26" s="34" t="s">
        <v>23</v>
      </c>
      <c r="E26" s="34" t="s">
        <v>80</v>
      </c>
      <c r="F26" s="9" t="str">
        <f>Table26[[#This Row],[District
Code]]</f>
        <v>10371</v>
      </c>
      <c r="G26" s="35" t="s">
        <v>81</v>
      </c>
      <c r="H26" s="12">
        <v>1751349</v>
      </c>
      <c r="I26" s="12">
        <v>145131</v>
      </c>
    </row>
    <row r="27" spans="1:9" x14ac:dyDescent="0.35">
      <c r="A27" s="28" t="s">
        <v>69</v>
      </c>
      <c r="B27" s="31" t="s">
        <v>71</v>
      </c>
      <c r="C27" s="31">
        <v>1</v>
      </c>
      <c r="D27" s="29" t="s">
        <v>59</v>
      </c>
      <c r="E27" s="29" t="s">
        <v>60</v>
      </c>
      <c r="F27" s="9" t="str">
        <f>Table26[[#This Row],[District
Code]]</f>
        <v>10405</v>
      </c>
      <c r="G27" s="30" t="s">
        <v>53</v>
      </c>
      <c r="H27" s="12">
        <v>177519</v>
      </c>
      <c r="I27" s="12">
        <v>24818</v>
      </c>
    </row>
    <row r="28" spans="1:9" x14ac:dyDescent="0.35">
      <c r="A28" s="3" t="s">
        <v>94</v>
      </c>
      <c r="B28" s="9" t="s">
        <v>95</v>
      </c>
      <c r="C28" s="9">
        <v>1</v>
      </c>
      <c r="D28" s="34" t="s">
        <v>82</v>
      </c>
      <c r="E28" s="34" t="s">
        <v>83</v>
      </c>
      <c r="F28" s="9" t="str">
        <f>Table26[[#This Row],[District
Code]]</f>
        <v>10421</v>
      </c>
      <c r="G28" s="3" t="s">
        <v>84</v>
      </c>
      <c r="H28" s="12">
        <v>418628</v>
      </c>
      <c r="I28" s="12">
        <v>140093</v>
      </c>
    </row>
    <row r="29" spans="1:9" x14ac:dyDescent="0.35">
      <c r="A29" s="6" t="s">
        <v>109</v>
      </c>
      <c r="B29" s="15" t="s">
        <v>110</v>
      </c>
      <c r="C29" s="15">
        <v>3</v>
      </c>
      <c r="D29" s="8" t="s">
        <v>111</v>
      </c>
      <c r="E29" s="8" t="s">
        <v>112</v>
      </c>
      <c r="F29" s="9" t="str">
        <f>Table26[[#This Row],[District
Code]]</f>
        <v>10439</v>
      </c>
      <c r="G29" s="3" t="s">
        <v>113</v>
      </c>
      <c r="H29" s="12">
        <v>567003</v>
      </c>
      <c r="I29" s="12">
        <v>197726</v>
      </c>
    </row>
    <row r="30" spans="1:9" x14ac:dyDescent="0.35">
      <c r="A30" s="3" t="s">
        <v>114</v>
      </c>
      <c r="B30" s="9" t="s">
        <v>115</v>
      </c>
      <c r="C30" s="9">
        <v>1</v>
      </c>
      <c r="D30" s="8" t="s">
        <v>61</v>
      </c>
      <c r="E30" s="8" t="s">
        <v>121</v>
      </c>
      <c r="F30" s="9" t="str">
        <f>Table26[[#This Row],[District
Code]]</f>
        <v>10454</v>
      </c>
      <c r="G30" s="3" t="s">
        <v>171</v>
      </c>
      <c r="H30" s="12">
        <v>143075</v>
      </c>
      <c r="I30" s="12">
        <v>34890</v>
      </c>
    </row>
    <row r="31" spans="1:9" x14ac:dyDescent="0.35">
      <c r="A31" s="3" t="s">
        <v>92</v>
      </c>
      <c r="B31" s="9" t="s">
        <v>93</v>
      </c>
      <c r="C31" s="9">
        <v>6</v>
      </c>
      <c r="D31" s="34" t="s">
        <v>62</v>
      </c>
      <c r="E31" s="34" t="s">
        <v>85</v>
      </c>
      <c r="F31" s="9" t="str">
        <f>Table26[[#This Row],[District
Code]]</f>
        <v>10496</v>
      </c>
      <c r="G31" s="35" t="s">
        <v>86</v>
      </c>
      <c r="H31" s="12">
        <v>302048</v>
      </c>
      <c r="I31" s="12">
        <v>75570</v>
      </c>
    </row>
    <row r="32" spans="1:9" x14ac:dyDescent="0.35">
      <c r="A32" s="28" t="s">
        <v>70</v>
      </c>
      <c r="B32" s="31" t="s">
        <v>72</v>
      </c>
      <c r="C32" s="31">
        <v>3</v>
      </c>
      <c r="D32" s="29" t="s">
        <v>63</v>
      </c>
      <c r="E32" s="29" t="s">
        <v>64</v>
      </c>
      <c r="F32" s="9" t="str">
        <f>Table26[[#This Row],[District
Code]]</f>
        <v>10504</v>
      </c>
      <c r="G32" s="30" t="s">
        <v>54</v>
      </c>
      <c r="H32" s="12">
        <v>286151</v>
      </c>
      <c r="I32" s="12">
        <v>73472</v>
      </c>
    </row>
    <row r="33" spans="1:9" x14ac:dyDescent="0.35">
      <c r="A33" s="28" t="s">
        <v>90</v>
      </c>
      <c r="B33" s="31" t="s">
        <v>91</v>
      </c>
      <c r="C33" s="31">
        <v>1</v>
      </c>
      <c r="D33" s="34" t="s">
        <v>87</v>
      </c>
      <c r="E33" s="34" t="s">
        <v>88</v>
      </c>
      <c r="F33" s="9" t="str">
        <f>Table26[[#This Row],[District
Code]]</f>
        <v>10520</v>
      </c>
      <c r="G33" s="3" t="s">
        <v>89</v>
      </c>
      <c r="H33" s="12">
        <v>92734</v>
      </c>
      <c r="I33" s="12">
        <v>27683</v>
      </c>
    </row>
    <row r="34" spans="1:9" x14ac:dyDescent="0.35">
      <c r="A34" s="6" t="s">
        <v>24</v>
      </c>
      <c r="B34" s="15" t="s">
        <v>39</v>
      </c>
      <c r="C34" s="15">
        <v>6</v>
      </c>
      <c r="D34" s="8" t="s">
        <v>25</v>
      </c>
      <c r="E34" s="8" t="s">
        <v>26</v>
      </c>
      <c r="F34" s="9" t="str">
        <f>Table26[[#This Row],[District
Code]]</f>
        <v>10546</v>
      </c>
      <c r="G34" s="3" t="s">
        <v>27</v>
      </c>
      <c r="H34" s="12">
        <v>606746</v>
      </c>
      <c r="I34" s="12">
        <v>17428</v>
      </c>
    </row>
    <row r="35" spans="1:9" x14ac:dyDescent="0.35">
      <c r="A35" s="3" t="s">
        <v>116</v>
      </c>
      <c r="B35" s="9" t="s">
        <v>117</v>
      </c>
      <c r="C35" s="9">
        <v>1</v>
      </c>
      <c r="D35" s="8" t="s">
        <v>118</v>
      </c>
      <c r="E35" s="8" t="s">
        <v>120</v>
      </c>
      <c r="F35" s="9" t="str">
        <f>Table26[[#This Row],[District
Code]]</f>
        <v>10553</v>
      </c>
      <c r="G35" s="3" t="s">
        <v>119</v>
      </c>
      <c r="H35" s="12">
        <v>26495</v>
      </c>
      <c r="I35" s="12">
        <v>8328</v>
      </c>
    </row>
    <row r="36" spans="1:9" ht="16" thickBot="1" x14ac:dyDescent="0.4">
      <c r="A36" s="42" t="s">
        <v>28</v>
      </c>
      <c r="B36" s="42"/>
      <c r="C36" s="42"/>
      <c r="D36" s="43"/>
      <c r="E36" s="43"/>
      <c r="F36" s="43"/>
      <c r="G36" s="44"/>
      <c r="H36" s="45">
        <f>SUBTOTAL(109,Table26[
2018–19
Final
Allocation])</f>
        <v>14153865</v>
      </c>
      <c r="I36" s="45">
        <f>SUBTOTAL(109,Table26[5th
Apportionment])</f>
        <v>3252068</v>
      </c>
    </row>
    <row r="37" spans="1:9" ht="16" thickTop="1" x14ac:dyDescent="0.35">
      <c r="A37" s="10" t="s">
        <v>29</v>
      </c>
      <c r="B37" s="10"/>
      <c r="C37" s="10"/>
    </row>
    <row r="38" spans="1:9" x14ac:dyDescent="0.35">
      <c r="A38" s="10" t="s">
        <v>30</v>
      </c>
      <c r="B38" s="10"/>
      <c r="C38" s="10"/>
    </row>
    <row r="39" spans="1:9" x14ac:dyDescent="0.35">
      <c r="A39" s="7" t="s">
        <v>167</v>
      </c>
      <c r="B39" s="7"/>
      <c r="C39" s="7"/>
    </row>
  </sheetData>
  <pageMargins left="0.7" right="0.7" top="0.75" bottom="0.75" header="0.3" footer="0.3"/>
  <pageSetup scale="62" fitToHeight="0" orientation="landscape" r:id="rId1"/>
  <headerFooter>
    <oddFooter>&amp;C&amp;"Arial,Regular"&amp;12&amp;P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39"/>
  <sheetViews>
    <sheetView zoomScaleNormal="100" workbookViewId="0"/>
  </sheetViews>
  <sheetFormatPr defaultRowHeight="15.5" x14ac:dyDescent="0.35"/>
  <cols>
    <col min="1" max="1" width="13.69140625" style="27" customWidth="1"/>
    <col min="2" max="2" width="22.4609375" customWidth="1"/>
    <col min="3" max="3" width="27.84375" customWidth="1"/>
    <col min="4" max="4" width="17.23046875" style="25" customWidth="1"/>
    <col min="5" max="5" width="13.4609375" style="21" customWidth="1"/>
  </cols>
  <sheetData>
    <row r="1" spans="1:5" ht="20" x14ac:dyDescent="0.35">
      <c r="A1" s="46" t="s">
        <v>166</v>
      </c>
      <c r="B1" s="16"/>
      <c r="C1" s="16"/>
      <c r="D1" s="17"/>
    </row>
    <row r="2" spans="1:5" ht="18" x14ac:dyDescent="0.35">
      <c r="A2" s="47" t="s">
        <v>174</v>
      </c>
      <c r="B2" s="16"/>
      <c r="C2" s="16"/>
      <c r="D2" s="17"/>
    </row>
    <row r="3" spans="1:5" x14ac:dyDescent="0.35">
      <c r="A3" s="38" t="s">
        <v>74</v>
      </c>
      <c r="B3" s="16"/>
      <c r="C3" s="16"/>
      <c r="D3" s="17"/>
    </row>
    <row r="4" spans="1:5" x14ac:dyDescent="0.35">
      <c r="A4" s="37" t="s">
        <v>173</v>
      </c>
      <c r="B4" s="16"/>
      <c r="C4" s="16"/>
      <c r="D4" s="17"/>
    </row>
    <row r="5" spans="1:5" s="20" customFormat="1" ht="31" x14ac:dyDescent="0.35">
      <c r="A5" s="18" t="s">
        <v>1</v>
      </c>
      <c r="B5" s="18" t="s">
        <v>73</v>
      </c>
      <c r="C5" s="18" t="s">
        <v>75</v>
      </c>
      <c r="D5" s="19" t="s">
        <v>40</v>
      </c>
      <c r="E5" s="18" t="s">
        <v>172</v>
      </c>
    </row>
    <row r="6" spans="1:5" x14ac:dyDescent="0.35">
      <c r="A6" s="32" t="s">
        <v>102</v>
      </c>
      <c r="B6" s="21" t="s">
        <v>100</v>
      </c>
      <c r="C6" s="33" t="s">
        <v>170</v>
      </c>
      <c r="D6" s="22">
        <v>142189</v>
      </c>
      <c r="E6" s="21">
        <v>104622</v>
      </c>
    </row>
    <row r="7" spans="1:5" x14ac:dyDescent="0.35">
      <c r="A7" s="23" t="s">
        <v>149</v>
      </c>
      <c r="B7" s="21" t="s">
        <v>124</v>
      </c>
      <c r="C7" s="33" t="s">
        <v>170</v>
      </c>
      <c r="D7" s="22">
        <v>31190</v>
      </c>
      <c r="E7" s="21">
        <v>104623</v>
      </c>
    </row>
    <row r="8" spans="1:5" x14ac:dyDescent="0.35">
      <c r="A8" s="23" t="s">
        <v>43</v>
      </c>
      <c r="B8" s="21" t="s">
        <v>41</v>
      </c>
      <c r="C8" s="33" t="s">
        <v>170</v>
      </c>
      <c r="D8" s="22">
        <v>11258</v>
      </c>
      <c r="E8" s="21">
        <v>104624</v>
      </c>
    </row>
    <row r="9" spans="1:5" x14ac:dyDescent="0.35">
      <c r="A9" s="23" t="s">
        <v>151</v>
      </c>
      <c r="B9" s="21" t="s">
        <v>125</v>
      </c>
      <c r="C9" s="33" t="s">
        <v>170</v>
      </c>
      <c r="D9" s="22">
        <v>29119</v>
      </c>
      <c r="E9" s="21">
        <v>104625</v>
      </c>
    </row>
    <row r="10" spans="1:5" x14ac:dyDescent="0.35">
      <c r="A10" s="23" t="s">
        <v>4</v>
      </c>
      <c r="B10" s="21" t="s">
        <v>105</v>
      </c>
      <c r="C10" s="33" t="s">
        <v>170</v>
      </c>
      <c r="D10" s="22">
        <v>12926</v>
      </c>
      <c r="E10" s="21">
        <v>104626</v>
      </c>
    </row>
    <row r="11" spans="1:5" x14ac:dyDescent="0.35">
      <c r="A11" s="23" t="s">
        <v>46</v>
      </c>
      <c r="B11" s="21" t="s">
        <v>49</v>
      </c>
      <c r="C11" s="33" t="s">
        <v>170</v>
      </c>
      <c r="D11" s="22">
        <v>171978</v>
      </c>
      <c r="E11" s="21">
        <v>104627</v>
      </c>
    </row>
    <row r="12" spans="1:5" x14ac:dyDescent="0.35">
      <c r="A12" s="23" t="s">
        <v>6</v>
      </c>
      <c r="B12" s="21" t="s">
        <v>5</v>
      </c>
      <c r="C12" s="33" t="s">
        <v>170</v>
      </c>
      <c r="D12" s="22">
        <v>16012</v>
      </c>
      <c r="E12" s="21">
        <v>104628</v>
      </c>
    </row>
    <row r="13" spans="1:5" x14ac:dyDescent="0.35">
      <c r="A13" s="23" t="s">
        <v>153</v>
      </c>
      <c r="B13" s="21" t="s">
        <v>126</v>
      </c>
      <c r="C13" s="33" t="s">
        <v>170</v>
      </c>
      <c r="D13" s="22">
        <v>15631</v>
      </c>
      <c r="E13" s="21">
        <v>104629</v>
      </c>
    </row>
    <row r="14" spans="1:5" x14ac:dyDescent="0.35">
      <c r="A14" s="23" t="s">
        <v>10</v>
      </c>
      <c r="B14" s="21" t="s">
        <v>9</v>
      </c>
      <c r="C14" s="33" t="s">
        <v>170</v>
      </c>
      <c r="D14" s="22">
        <v>1247049</v>
      </c>
      <c r="E14" s="21">
        <v>104630</v>
      </c>
    </row>
    <row r="15" spans="1:5" x14ac:dyDescent="0.35">
      <c r="A15" s="23" t="s">
        <v>77</v>
      </c>
      <c r="B15" s="21" t="s">
        <v>98</v>
      </c>
      <c r="C15" s="33" t="s">
        <v>170</v>
      </c>
      <c r="D15" s="22">
        <v>42503</v>
      </c>
      <c r="E15" s="21">
        <v>104631</v>
      </c>
    </row>
    <row r="16" spans="1:5" x14ac:dyDescent="0.35">
      <c r="A16" s="23" t="s">
        <v>55</v>
      </c>
      <c r="B16" s="21" t="s">
        <v>66</v>
      </c>
      <c r="C16" s="33" t="s">
        <v>170</v>
      </c>
      <c r="D16" s="22">
        <v>348</v>
      </c>
      <c r="E16" s="21">
        <v>104632</v>
      </c>
    </row>
    <row r="17" spans="1:5" x14ac:dyDescent="0.35">
      <c r="A17" s="23" t="s">
        <v>156</v>
      </c>
      <c r="B17" s="21" t="s">
        <v>128</v>
      </c>
      <c r="C17" s="33" t="s">
        <v>170</v>
      </c>
      <c r="D17" s="22">
        <v>8224</v>
      </c>
      <c r="E17" s="21">
        <v>104633</v>
      </c>
    </row>
    <row r="18" spans="1:5" x14ac:dyDescent="0.35">
      <c r="A18" s="23" t="s">
        <v>12</v>
      </c>
      <c r="B18" s="21" t="s">
        <v>11</v>
      </c>
      <c r="C18" s="33" t="s">
        <v>170</v>
      </c>
      <c r="D18" s="22">
        <v>14213</v>
      </c>
      <c r="E18" s="21">
        <v>104634</v>
      </c>
    </row>
    <row r="19" spans="1:5" x14ac:dyDescent="0.35">
      <c r="A19" s="23" t="s">
        <v>16</v>
      </c>
      <c r="B19" s="21" t="s">
        <v>15</v>
      </c>
      <c r="C19" s="33" t="s">
        <v>170</v>
      </c>
      <c r="D19" s="22">
        <v>6620</v>
      </c>
      <c r="E19" s="21">
        <v>104635</v>
      </c>
    </row>
    <row r="20" spans="1:5" x14ac:dyDescent="0.35">
      <c r="A20" s="23" t="s">
        <v>57</v>
      </c>
      <c r="B20" s="21" t="s">
        <v>67</v>
      </c>
      <c r="C20" s="33" t="s">
        <v>170</v>
      </c>
      <c r="D20" s="22">
        <v>21880</v>
      </c>
      <c r="E20" s="21">
        <v>104636</v>
      </c>
    </row>
    <row r="21" spans="1:5" x14ac:dyDescent="0.35">
      <c r="A21" s="23" t="s">
        <v>145</v>
      </c>
      <c r="B21" s="21" t="s">
        <v>129</v>
      </c>
      <c r="C21" s="33" t="s">
        <v>170</v>
      </c>
      <c r="D21" s="22">
        <v>357283</v>
      </c>
      <c r="E21" s="21">
        <v>104637</v>
      </c>
    </row>
    <row r="22" spans="1:5" x14ac:dyDescent="0.35">
      <c r="A22" s="23" t="s">
        <v>146</v>
      </c>
      <c r="B22" s="21" t="s">
        <v>130</v>
      </c>
      <c r="C22" s="33" t="s">
        <v>170</v>
      </c>
      <c r="D22" s="22">
        <v>29950</v>
      </c>
      <c r="E22" s="21">
        <v>104638</v>
      </c>
    </row>
    <row r="23" spans="1:5" x14ac:dyDescent="0.35">
      <c r="A23" s="23" t="s">
        <v>20</v>
      </c>
      <c r="B23" s="21" t="s">
        <v>19</v>
      </c>
      <c r="C23" s="33" t="s">
        <v>170</v>
      </c>
      <c r="D23" s="22">
        <v>4308</v>
      </c>
      <c r="E23" s="21">
        <v>104639</v>
      </c>
    </row>
    <row r="24" spans="1:5" x14ac:dyDescent="0.35">
      <c r="A24" s="23" t="s">
        <v>147</v>
      </c>
      <c r="B24" s="21" t="s">
        <v>131</v>
      </c>
      <c r="C24" s="33" t="s">
        <v>170</v>
      </c>
      <c r="D24" s="22">
        <v>1336</v>
      </c>
      <c r="E24" s="21">
        <v>104640</v>
      </c>
    </row>
    <row r="25" spans="1:5" x14ac:dyDescent="0.35">
      <c r="A25" s="23" t="s">
        <v>148</v>
      </c>
      <c r="B25" s="21" t="s">
        <v>132</v>
      </c>
      <c r="C25" s="33" t="s">
        <v>170</v>
      </c>
      <c r="D25" s="22">
        <v>342912</v>
      </c>
      <c r="E25" s="21">
        <v>104641</v>
      </c>
    </row>
    <row r="26" spans="1:5" x14ac:dyDescent="0.35">
      <c r="A26" s="23" t="s">
        <v>23</v>
      </c>
      <c r="B26" s="21" t="s">
        <v>96</v>
      </c>
      <c r="C26" s="33" t="s">
        <v>170</v>
      </c>
      <c r="D26" s="22">
        <v>145131</v>
      </c>
      <c r="E26" s="21">
        <v>104642</v>
      </c>
    </row>
    <row r="27" spans="1:5" x14ac:dyDescent="0.35">
      <c r="A27" s="23" t="s">
        <v>59</v>
      </c>
      <c r="B27" s="21" t="s">
        <v>69</v>
      </c>
      <c r="C27" s="33" t="s">
        <v>170</v>
      </c>
      <c r="D27" s="22">
        <v>24818</v>
      </c>
      <c r="E27" s="21">
        <v>104643</v>
      </c>
    </row>
    <row r="28" spans="1:5" x14ac:dyDescent="0.35">
      <c r="A28" s="23" t="s">
        <v>82</v>
      </c>
      <c r="B28" s="21" t="s">
        <v>94</v>
      </c>
      <c r="C28" s="33" t="s">
        <v>170</v>
      </c>
      <c r="D28" s="22">
        <v>140093</v>
      </c>
      <c r="E28" s="21">
        <v>104644</v>
      </c>
    </row>
    <row r="29" spans="1:5" x14ac:dyDescent="0.35">
      <c r="A29" s="23" t="s">
        <v>111</v>
      </c>
      <c r="B29" s="21" t="s">
        <v>109</v>
      </c>
      <c r="C29" s="33" t="s">
        <v>170</v>
      </c>
      <c r="D29" s="22">
        <v>197726</v>
      </c>
      <c r="E29" s="21">
        <v>104645</v>
      </c>
    </row>
    <row r="30" spans="1:5" x14ac:dyDescent="0.35">
      <c r="A30" s="23" t="s">
        <v>61</v>
      </c>
      <c r="B30" s="21" t="s">
        <v>114</v>
      </c>
      <c r="C30" s="33" t="s">
        <v>170</v>
      </c>
      <c r="D30" s="22">
        <v>34890</v>
      </c>
      <c r="E30" s="21">
        <v>104646</v>
      </c>
    </row>
    <row r="31" spans="1:5" x14ac:dyDescent="0.35">
      <c r="A31" s="23" t="s">
        <v>62</v>
      </c>
      <c r="B31" s="21" t="s">
        <v>92</v>
      </c>
      <c r="C31" s="33" t="s">
        <v>170</v>
      </c>
      <c r="D31" s="22">
        <v>75570</v>
      </c>
      <c r="E31" s="21">
        <v>104647</v>
      </c>
    </row>
    <row r="32" spans="1:5" x14ac:dyDescent="0.35">
      <c r="A32" s="32" t="s">
        <v>63</v>
      </c>
      <c r="B32" s="21" t="s">
        <v>70</v>
      </c>
      <c r="C32" s="33" t="s">
        <v>170</v>
      </c>
      <c r="D32" s="22">
        <v>73472</v>
      </c>
      <c r="E32" s="21">
        <v>104648</v>
      </c>
    </row>
    <row r="33" spans="1:5" x14ac:dyDescent="0.35">
      <c r="A33" s="32" t="s">
        <v>87</v>
      </c>
      <c r="B33" s="21" t="s">
        <v>90</v>
      </c>
      <c r="C33" s="33" t="s">
        <v>170</v>
      </c>
      <c r="D33" s="22">
        <v>27683</v>
      </c>
      <c r="E33" s="21">
        <v>104649</v>
      </c>
    </row>
    <row r="34" spans="1:5" x14ac:dyDescent="0.35">
      <c r="A34" s="32" t="s">
        <v>25</v>
      </c>
      <c r="B34" s="21" t="s">
        <v>24</v>
      </c>
      <c r="C34" s="33" t="s">
        <v>170</v>
      </c>
      <c r="D34" s="22">
        <v>17428</v>
      </c>
      <c r="E34" s="21">
        <v>104650</v>
      </c>
    </row>
    <row r="35" spans="1:5" x14ac:dyDescent="0.35">
      <c r="A35" s="32" t="s">
        <v>118</v>
      </c>
      <c r="B35" s="21" t="s">
        <v>116</v>
      </c>
      <c r="C35" s="33" t="s">
        <v>170</v>
      </c>
      <c r="D35" s="22">
        <v>8328</v>
      </c>
      <c r="E35" s="21">
        <v>104651</v>
      </c>
    </row>
    <row r="36" spans="1:5" ht="16" thickBot="1" x14ac:dyDescent="0.4">
      <c r="A36" s="48" t="s">
        <v>28</v>
      </c>
      <c r="B36" s="44"/>
      <c r="C36" s="44"/>
      <c r="D36" s="49">
        <f>SUBTOTAL(109,Table7[County
Total])</f>
        <v>3252068</v>
      </c>
      <c r="E36" s="44"/>
    </row>
    <row r="37" spans="1:5" ht="16" thickTop="1" x14ac:dyDescent="0.35">
      <c r="A37" s="24" t="s">
        <v>29</v>
      </c>
    </row>
    <row r="38" spans="1:5" x14ac:dyDescent="0.35">
      <c r="A38" s="24" t="s">
        <v>30</v>
      </c>
    </row>
    <row r="39" spans="1:5" x14ac:dyDescent="0.35">
      <c r="A39" s="26" t="s">
        <v>168</v>
      </c>
    </row>
  </sheetData>
  <printOptions horizontalCentered="1"/>
  <pageMargins left="0.45" right="0.45" top="0.75" bottom="0.5" header="0.3" footer="0.3"/>
  <pageSetup fitToHeight="0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2018-19 Title I, Pt D 5th - LEA</vt:lpstr>
      <vt:lpstr>2018-19 Title I, Pt D 5th - Cty</vt:lpstr>
      <vt:lpstr>'2018-19 Title I, Pt D 5th - Cty'!Print_Area</vt:lpstr>
      <vt:lpstr>'2018-19 Title I, Pt D 5th - Cty'!Print_Titles</vt:lpstr>
      <vt:lpstr>'2018-19 Title I, Pt D 5th - LEA'!Print_Titles</vt:lpstr>
    </vt:vector>
  </TitlesOfParts>
  <Company>CA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Recip5-18: Title I, Part D (CA Dept of Education)</dc:title>
  <dc:subject>Title I, Part D, Subpart 2 program fourth apportionment schedule for fiscal year 2018-19. </dc:subject>
  <dc:creator>Windows User</dc:creator>
  <cp:lastModifiedBy>Taylor Uda</cp:lastModifiedBy>
  <cp:lastPrinted>2019-09-05T22:01:07Z</cp:lastPrinted>
  <dcterms:created xsi:type="dcterms:W3CDTF">2018-09-04T23:00:39Z</dcterms:created>
  <dcterms:modified xsi:type="dcterms:W3CDTF">2023-05-02T16:09:43Z</dcterms:modified>
</cp:coreProperties>
</file>