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0800" activeTab="0"/>
  </bookViews>
  <sheets>
    <sheet name="NewCharterPaymentSchedule (rev)" sheetId="1" r:id="rId1"/>
  </sheets>
  <definedNames>
    <definedName name="_xlnm.Print_Area" localSheetId="0">'NewCharterPaymentSchedule (rev)'!$A$1:$N$113</definedName>
    <definedName name="_xlnm.Print_Titles" localSheetId="0">'NewCharterPaymentSchedule (rev)'!$1:$3</definedName>
  </definedNames>
  <calcPr fullCalcOnLoad="1"/>
</workbook>
</file>

<file path=xl/sharedStrings.xml><?xml version="1.0" encoding="utf-8"?>
<sst xmlns="http://schemas.openxmlformats.org/spreadsheetml/2006/main" count="560" uniqueCount="285">
  <si>
    <t>Vendor Code</t>
  </si>
  <si>
    <t>County</t>
  </si>
  <si>
    <t>Charter Name</t>
  </si>
  <si>
    <t>Fund Type</t>
  </si>
  <si>
    <t>COUNTY TREASURER</t>
  </si>
  <si>
    <t xml:space="preserve">COUNTY TOTAL </t>
  </si>
  <si>
    <t>08</t>
  </si>
  <si>
    <t>0116137</t>
  </si>
  <si>
    <t>Alameda County</t>
  </si>
  <si>
    <t>Oakland Unified</t>
  </si>
  <si>
    <t>East Oakland Leadership Academy High</t>
  </si>
  <si>
    <t>L</t>
  </si>
  <si>
    <t>S023</t>
  </si>
  <si>
    <t>0118224</t>
  </si>
  <si>
    <t>Aspire Millsmont Secondary Academy</t>
  </si>
  <si>
    <t>D</t>
  </si>
  <si>
    <t>S019</t>
  </si>
  <si>
    <t>0118042</t>
  </si>
  <si>
    <t>Butte County</t>
  </si>
  <si>
    <t>Chico Unified</t>
  </si>
  <si>
    <t>Forest Ranch Charter School</t>
  </si>
  <si>
    <t>0118117</t>
  </si>
  <si>
    <t>El Dorado County</t>
  </si>
  <si>
    <t>El Dorado County Office of Education</t>
  </si>
  <si>
    <t>El Dorado County Workforce Investment Act Charter</t>
  </si>
  <si>
    <t>0117994</t>
  </si>
  <si>
    <t>Inyo County</t>
  </si>
  <si>
    <t>Inyo County Office of Education</t>
  </si>
  <si>
    <t>YouthBuild Charter School of California</t>
  </si>
  <si>
    <t>0118331</t>
  </si>
  <si>
    <t>Kings County</t>
  </si>
  <si>
    <t>Armona Union Elementary</t>
  </si>
  <si>
    <t>Crossroads Trade Tech Charter School</t>
  </si>
  <si>
    <t>0118067</t>
  </si>
  <si>
    <t>Lassen County</t>
  </si>
  <si>
    <t>Ravendale-Termo Elementary</t>
  </si>
  <si>
    <t>Ravendale-Termo Charrter School</t>
  </si>
  <si>
    <t>C977</t>
  </si>
  <si>
    <t>0116822</t>
  </si>
  <si>
    <t>Los Angeles County</t>
  </si>
  <si>
    <t>Inglewood Unified</t>
  </si>
  <si>
    <t>Wilder's Preparatory Academy Charter Middle School</t>
  </si>
  <si>
    <t>C917</t>
  </si>
  <si>
    <t>0115030</t>
  </si>
  <si>
    <t>Los Angeles Unified</t>
  </si>
  <si>
    <t>Magnolia Science Academy - 3</t>
  </si>
  <si>
    <t>C911</t>
  </si>
  <si>
    <t>0115048</t>
  </si>
  <si>
    <t>Fenton Primary Center</t>
  </si>
  <si>
    <t>C953</t>
  </si>
  <si>
    <t>0115287</t>
  </si>
  <si>
    <t>ICEF Vista</t>
  </si>
  <si>
    <t>C969</t>
  </si>
  <si>
    <t>0116533</t>
  </si>
  <si>
    <t>College Ready Middle Academy #3</t>
  </si>
  <si>
    <t>C998</t>
  </si>
  <si>
    <t>0117614</t>
  </si>
  <si>
    <t>New Los Angeles Charter School</t>
  </si>
  <si>
    <t>C986</t>
  </si>
  <si>
    <t>0117622</t>
  </si>
  <si>
    <t>Magnolia Science Academy 4</t>
  </si>
  <si>
    <t>C987</t>
  </si>
  <si>
    <t>0117630</t>
  </si>
  <si>
    <t>Magnolia Science Academy - 5</t>
  </si>
  <si>
    <t>S009</t>
  </si>
  <si>
    <t>0117838</t>
  </si>
  <si>
    <t>Dosan Leadership Academy</t>
  </si>
  <si>
    <t>S007</t>
  </si>
  <si>
    <t>0117846</t>
  </si>
  <si>
    <t>Para Los Ninos Charter Middle School</t>
  </si>
  <si>
    <t>S014</t>
  </si>
  <si>
    <t>0117895</t>
  </si>
  <si>
    <t>Synergy Kinetics Academy</t>
  </si>
  <si>
    <t>S010</t>
  </si>
  <si>
    <t>0117903</t>
  </si>
  <si>
    <t>KIPP Raices Academy</t>
  </si>
  <si>
    <t>S020</t>
  </si>
  <si>
    <t>0117911</t>
  </si>
  <si>
    <t>New Millennium Secondary School</t>
  </si>
  <si>
    <t>S040</t>
  </si>
  <si>
    <t>0117929</t>
  </si>
  <si>
    <t>Larchmont West Hollywood</t>
  </si>
  <si>
    <t>S039</t>
  </si>
  <si>
    <t>0117937</t>
  </si>
  <si>
    <t>ICEF Elementary School #4</t>
  </si>
  <si>
    <t>S038</t>
  </si>
  <si>
    <t>0117945</t>
  </si>
  <si>
    <t>Lou Dantzler Academy Elementary</t>
  </si>
  <si>
    <t>S037</t>
  </si>
  <si>
    <t>0117952</t>
  </si>
  <si>
    <t>Frederick Douglas Academy Elementary</t>
  </si>
  <si>
    <t>S035</t>
  </si>
  <si>
    <t>0117960</t>
  </si>
  <si>
    <t>Aspire Huntington Park Charter School</t>
  </si>
  <si>
    <t>S025</t>
  </si>
  <si>
    <t>0118158</t>
  </si>
  <si>
    <t>Anahuacalmecac University Preparatory High School</t>
  </si>
  <si>
    <t>C965</t>
  </si>
  <si>
    <t>1935154</t>
  </si>
  <si>
    <t>Alain Leroy Locke Cluster of High Schools</t>
  </si>
  <si>
    <t>6016562</t>
  </si>
  <si>
    <t>Colfax Charter Elementary School</t>
  </si>
  <si>
    <t>S031</t>
  </si>
  <si>
    <t>0118075</t>
  </si>
  <si>
    <t>Pasadena Unified</t>
  </si>
  <si>
    <t>Learning Works</t>
  </si>
  <si>
    <t>C981</t>
  </si>
  <si>
    <t>0117234</t>
  </si>
  <si>
    <t>William S. Hart Union High</t>
  </si>
  <si>
    <t>Santa Clarita Valley International School</t>
  </si>
  <si>
    <t>C964</t>
  </si>
  <si>
    <t>0117390</t>
  </si>
  <si>
    <t>SBE - Micro Enterprise Charter Academy</t>
  </si>
  <si>
    <t>Micro-Enterprise Charter Academy (MECA)</t>
  </si>
  <si>
    <t>Paramount Unified</t>
  </si>
  <si>
    <t>0117184</t>
  </si>
  <si>
    <t>Madera County</t>
  </si>
  <si>
    <t>Madera County Office of Education</t>
  </si>
  <si>
    <t>Madera Independent Study Academy</t>
  </si>
  <si>
    <t>S000</t>
  </si>
  <si>
    <t>0118349</t>
  </si>
  <si>
    <t>Monterey County</t>
  </si>
  <si>
    <t>Pacific Unified</t>
  </si>
  <si>
    <t>Big Sur Charter School</t>
  </si>
  <si>
    <t>0117150</t>
  </si>
  <si>
    <t>Placer County</t>
  </si>
  <si>
    <t>Loomis Union Elementary</t>
  </si>
  <si>
    <t>Loomis Basin Charter School</t>
  </si>
  <si>
    <t>S042</t>
  </si>
  <si>
    <t>0117879</t>
  </si>
  <si>
    <t>Rocklin Unified</t>
  </si>
  <si>
    <t>Maria Montessori Charter Academy</t>
  </si>
  <si>
    <t>6031991</t>
  </si>
  <si>
    <t>Riverside County</t>
  </si>
  <si>
    <t>Desert Sands Unified</t>
  </si>
  <si>
    <t>Palm Desert Charter Middle School</t>
  </si>
  <si>
    <t>C903</t>
  </si>
  <si>
    <t>0115808</t>
  </si>
  <si>
    <t>San Bernardino County</t>
  </si>
  <si>
    <t>San Bernardino County Office of Education</t>
  </si>
  <si>
    <t>Norton Space and Aeronautics Academy</t>
  </si>
  <si>
    <t>0116723</t>
  </si>
  <si>
    <t>Helendale Elementary</t>
  </si>
  <si>
    <t>Academy of Careers and Exploration</t>
  </si>
  <si>
    <t>C982</t>
  </si>
  <si>
    <t>0117192</t>
  </si>
  <si>
    <t>San Bernardino City Unified</t>
  </si>
  <si>
    <t>SOAR Charter Academy</t>
  </si>
  <si>
    <t>C971</t>
  </si>
  <si>
    <t>0116707</t>
  </si>
  <si>
    <t>Hesperia Unified</t>
  </si>
  <si>
    <t>Encore High School for the Performing &amp; Visual Art</t>
  </si>
  <si>
    <t>S034</t>
  </si>
  <si>
    <t>0118059</t>
  </si>
  <si>
    <t>LaVerne Elementary Preparatory Academy</t>
  </si>
  <si>
    <t>S021</t>
  </si>
  <si>
    <t>0117887</t>
  </si>
  <si>
    <t>San Diego County</t>
  </si>
  <si>
    <t>Borrego Springs Unified</t>
  </si>
  <si>
    <t>Juan Bautista deAnza</t>
  </si>
  <si>
    <t>S016</t>
  </si>
  <si>
    <t>0117820</t>
  </si>
  <si>
    <t>Grossmont Union High</t>
  </si>
  <si>
    <t>Liberty Charter School</t>
  </si>
  <si>
    <t>C991</t>
  </si>
  <si>
    <t>0118323</t>
  </si>
  <si>
    <t>Lakeside Union Elementary</t>
  </si>
  <si>
    <t>National University Academy of Health Sciences</t>
  </si>
  <si>
    <t>S008</t>
  </si>
  <si>
    <t>0118000</t>
  </si>
  <si>
    <t>San Diego Unified</t>
  </si>
  <si>
    <t>Urban Discovery Academy Charter School</t>
  </si>
  <si>
    <t>S024</t>
  </si>
  <si>
    <t>0118083</t>
  </si>
  <si>
    <t>Innovations Academy</t>
  </si>
  <si>
    <t>C884</t>
  </si>
  <si>
    <t>0114264</t>
  </si>
  <si>
    <t>Vista Unified</t>
  </si>
  <si>
    <t>North County Trade Tech High School</t>
  </si>
  <si>
    <t>S029</t>
  </si>
  <si>
    <t>0118133</t>
  </si>
  <si>
    <t>San Francisco County</t>
  </si>
  <si>
    <t>San Francisco Unified</t>
  </si>
  <si>
    <t>San Fran Sheriff Dept 5 Keys Adult School</t>
  </si>
  <si>
    <t>S028</t>
  </si>
  <si>
    <t>0118141</t>
  </si>
  <si>
    <t>San Fran Sheriff Dept 5 Keys Independence HS</t>
  </si>
  <si>
    <t>S027</t>
  </si>
  <si>
    <t>0117853</t>
  </si>
  <si>
    <t>San Joaquin County</t>
  </si>
  <si>
    <t>Stockton Unified</t>
  </si>
  <si>
    <t>Dr. Lewis Dolphin Stallworth Sr., Charter Schools</t>
  </si>
  <si>
    <t>S022</t>
  </si>
  <si>
    <t>0118232</t>
  </si>
  <si>
    <t>San Mateo County</t>
  </si>
  <si>
    <t>Sequoia Union High</t>
  </si>
  <si>
    <t>Aspire East Palo Alto Phoenix Academy</t>
  </si>
  <si>
    <t>C973</t>
  </si>
  <si>
    <t>0116921</t>
  </si>
  <si>
    <t>Santa Barbara County</t>
  </si>
  <si>
    <t>Lompoc Unified</t>
  </si>
  <si>
    <t>Manzanita Public Charter School</t>
  </si>
  <si>
    <t>0116434</t>
  </si>
  <si>
    <t>Orcutt Union Elementary</t>
  </si>
  <si>
    <t>Orcutt Academy</t>
  </si>
  <si>
    <t>C972</t>
  </si>
  <si>
    <t>0116814</t>
  </si>
  <si>
    <t>Santa Clara County</t>
  </si>
  <si>
    <t>Santa Clara County Office of Education</t>
  </si>
  <si>
    <t>ACE Charter School</t>
  </si>
  <si>
    <t>Alum Rock Union Elementary</t>
  </si>
  <si>
    <t>6046510</t>
  </si>
  <si>
    <t>Campbell Union Elementary</t>
  </si>
  <si>
    <t>Blackford Elementary</t>
  </si>
  <si>
    <t>6046577</t>
  </si>
  <si>
    <t>Forest Hill Elementary</t>
  </si>
  <si>
    <t>6046619</t>
  </si>
  <si>
    <t>Marshall Lane Elementary</t>
  </si>
  <si>
    <t>6046676</t>
  </si>
  <si>
    <t>Rosemary Elementary</t>
  </si>
  <si>
    <t>C976</t>
  </si>
  <si>
    <t>0116889</t>
  </si>
  <si>
    <t>East Side Union High</t>
  </si>
  <si>
    <t>KIPP San Jose Collegiate</t>
  </si>
  <si>
    <t>6048730</t>
  </si>
  <si>
    <t>San Jose Unified</t>
  </si>
  <si>
    <t>Walter L. Bachrodt Elementary</t>
  </si>
  <si>
    <t>C978</t>
  </si>
  <si>
    <t>0116830</t>
  </si>
  <si>
    <t>Santa Clara Unified</t>
  </si>
  <si>
    <t>Downtown College Prep Alviso</t>
  </si>
  <si>
    <t>S004</t>
  </si>
  <si>
    <t>0117804</t>
  </si>
  <si>
    <t>Santa Cruz County</t>
  </si>
  <si>
    <t>Pajaro Valley Unified</t>
  </si>
  <si>
    <t>Ceiba College Preparatory Academy</t>
  </si>
  <si>
    <t>C983</t>
  </si>
  <si>
    <t>0117168</t>
  </si>
  <si>
    <t>Siskiyou County</t>
  </si>
  <si>
    <t>Siskiyou County Office of Education</t>
  </si>
  <si>
    <t>Golden Eagle Charter School</t>
  </si>
  <si>
    <t>S011</t>
  </si>
  <si>
    <t>0117986</t>
  </si>
  <si>
    <t>Sonoma County</t>
  </si>
  <si>
    <t>Windsor Unified</t>
  </si>
  <si>
    <t>Insight School of California - North Bay</t>
  </si>
  <si>
    <t>C985</t>
  </si>
  <si>
    <t>0117457</t>
  </si>
  <si>
    <t>Stanislaus County</t>
  </si>
  <si>
    <t>Stanislaus County Office of Education</t>
  </si>
  <si>
    <t>Great Valley Academy</t>
  </si>
  <si>
    <t>S026</t>
  </si>
  <si>
    <t>0118125</t>
  </si>
  <si>
    <t>Sylvan Union Elementary</t>
  </si>
  <si>
    <t>Aspire University Charter School</t>
  </si>
  <si>
    <t>S043</t>
  </si>
  <si>
    <t>0118026</t>
  </si>
  <si>
    <t>Tehama County</t>
  </si>
  <si>
    <t>Red Bluff Joint Union High</t>
  </si>
  <si>
    <t>Educational Outreach Academy</t>
  </si>
  <si>
    <t>0116590</t>
  </si>
  <si>
    <t>Tulare County</t>
  </si>
  <si>
    <t>Porterville Unified</t>
  </si>
  <si>
    <t>Harmony Magnet Academy</t>
  </si>
  <si>
    <t>0117242</t>
  </si>
  <si>
    <t>Yuba County</t>
  </si>
  <si>
    <t>Marysville Joint Unified</t>
  </si>
  <si>
    <t>Yuba Environmental Science Charter Academy</t>
  </si>
  <si>
    <t>Count:</t>
  </si>
  <si>
    <t>Totals:</t>
  </si>
  <si>
    <t>County code</t>
  </si>
  <si>
    <t>Fiscal Year</t>
  </si>
  <si>
    <t>District Code</t>
  </si>
  <si>
    <t>School Code</t>
  </si>
  <si>
    <t>Charter Number</t>
  </si>
  <si>
    <t>Charter Agency</t>
  </si>
  <si>
    <t>*General Purpose Block Grant State Aid
PCA 23751</t>
  </si>
  <si>
    <t>**General Purpose Block Grant In-lieu of Taxes
PCA 23751</t>
  </si>
  <si>
    <t>Legend:</t>
  </si>
  <si>
    <t>*: Payment to Charters, **: Payment to Districts</t>
  </si>
  <si>
    <t>Prepared By</t>
  </si>
  <si>
    <t>California Department of Education</t>
  </si>
  <si>
    <t>School Fiscal Services Division</t>
  </si>
  <si>
    <t>September 2008</t>
  </si>
  <si>
    <t>Summary of Apportionment for Newly Operational Charter Schools
Fiscal Year 2008-09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</si>
</sst>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m\-yy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* #,##0.000000000_);_(* \(#,##0.000000000\);_(* &quot;-&quot;??_);_(@_)"/>
  </numFmts>
  <fonts count="43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Border="1" applyAlignment="1">
      <alignment horizontal="centerContinuous" vertical="center" wrapText="1"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5" fillId="0" borderId="0" xfId="57" applyFont="1" applyFill="1" applyBorder="1" applyAlignment="1">
      <alignment horizontal="center"/>
      <protection/>
    </xf>
    <xf numFmtId="0" fontId="25" fillId="0" borderId="0" xfId="0" applyFont="1" applyFill="1" applyBorder="1" applyAlignment="1">
      <alignment horizontal="center" wrapText="1"/>
    </xf>
    <xf numFmtId="0" fontId="24" fillId="33" borderId="10" xfId="57" applyFont="1" applyFill="1" applyBorder="1" applyAlignment="1">
      <alignment horizontal="center" wrapText="1"/>
      <protection/>
    </xf>
    <xf numFmtId="0" fontId="23" fillId="0" borderId="0" xfId="0" applyFont="1" applyBorder="1" applyAlignment="1">
      <alignment wrapText="1"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 quotePrefix="1">
      <alignment horizontal="center" wrapText="1"/>
    </xf>
    <xf numFmtId="0" fontId="25" fillId="0" borderId="10" xfId="57" applyFont="1" applyFill="1" applyBorder="1" applyAlignment="1">
      <alignment horizontal="center"/>
      <protection/>
    </xf>
    <xf numFmtId="167" fontId="25" fillId="0" borderId="10" xfId="42" applyNumberFormat="1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167" fontId="24" fillId="0" borderId="10" xfId="42" applyNumberFormat="1" applyFont="1" applyFill="1" applyBorder="1" applyAlignment="1">
      <alignment wrapText="1"/>
    </xf>
    <xf numFmtId="0" fontId="23" fillId="0" borderId="0" xfId="0" applyFont="1" applyBorder="1" applyAlignment="1">
      <alignment/>
    </xf>
    <xf numFmtId="167" fontId="24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23" fillId="0" borderId="10" xfId="0" applyFont="1" applyBorder="1" applyAlignment="1">
      <alignment/>
    </xf>
    <xf numFmtId="167" fontId="24" fillId="0" borderId="10" xfId="42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left"/>
    </xf>
    <xf numFmtId="167" fontId="25" fillId="0" borderId="0" xfId="42" applyNumberFormat="1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 quotePrefix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showGridLines="0" tabSelected="1" zoomScalePageLayoutView="0" workbookViewId="0" topLeftCell="A1">
      <pane ySplit="3" topLeftCell="A4" activePane="bottomLeft" state="frozen"/>
      <selection pane="topLeft" activeCell="BE22" sqref="BE22"/>
      <selection pane="bottomLeft" activeCell="A1" sqref="A1"/>
    </sheetView>
  </sheetViews>
  <sheetFormatPr defaultColWidth="8.8515625" defaultRowHeight="15" customHeight="1"/>
  <cols>
    <col min="1" max="1" width="12.28125" style="16" customWidth="1"/>
    <col min="2" max="2" width="9.57421875" style="16" customWidth="1"/>
    <col min="3" max="3" width="9.7109375" style="25" customWidth="1"/>
    <col min="4" max="4" width="10.57421875" style="25" customWidth="1"/>
    <col min="5" max="5" width="10.7109375" style="25" customWidth="1"/>
    <col min="6" max="6" width="12.8515625" style="25" customWidth="1"/>
    <col min="7" max="7" width="25.28125" style="16" bestFit="1" customWidth="1"/>
    <col min="8" max="8" width="44.00390625" style="16" bestFit="1" customWidth="1"/>
    <col min="9" max="9" width="55.57421875" style="16" bestFit="1" customWidth="1"/>
    <col min="10" max="10" width="6.7109375" style="25" customWidth="1"/>
    <col min="11" max="11" width="24.57421875" style="16" customWidth="1"/>
    <col min="12" max="12" width="28.421875" style="16" customWidth="1"/>
    <col min="13" max="13" width="19.8515625" style="16" bestFit="1" customWidth="1"/>
    <col min="14" max="14" width="13.57421875" style="16" customWidth="1"/>
    <col min="15" max="16384" width="8.8515625" style="16" customWidth="1"/>
  </cols>
  <sheetData>
    <row r="1" spans="1:14" s="3" customFormat="1" ht="41.25" customHeight="1">
      <c r="A1" s="1" t="s">
        <v>284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41.25" customHeight="1">
      <c r="A2" s="4" t="s">
        <v>278</v>
      </c>
      <c r="B2" s="5" t="s">
        <v>279</v>
      </c>
      <c r="C2" s="6"/>
      <c r="D2" s="6"/>
      <c r="E2" s="7"/>
      <c r="F2" s="7"/>
      <c r="G2" s="2"/>
      <c r="H2" s="2"/>
      <c r="I2" s="2"/>
      <c r="J2" s="2"/>
      <c r="K2" s="2"/>
      <c r="L2" s="2"/>
      <c r="M2" s="2"/>
      <c r="N2" s="2"/>
    </row>
    <row r="3" spans="1:14" s="9" customFormat="1" ht="56.25" customHeight="1">
      <c r="A3" s="8" t="s">
        <v>270</v>
      </c>
      <c r="B3" s="8" t="s">
        <v>271</v>
      </c>
      <c r="C3" s="8" t="s">
        <v>0</v>
      </c>
      <c r="D3" s="8" t="s">
        <v>272</v>
      </c>
      <c r="E3" s="8" t="s">
        <v>273</v>
      </c>
      <c r="F3" s="8" t="s">
        <v>274</v>
      </c>
      <c r="G3" s="8" t="s">
        <v>1</v>
      </c>
      <c r="H3" s="8" t="s">
        <v>275</v>
      </c>
      <c r="I3" s="8" t="s">
        <v>2</v>
      </c>
      <c r="J3" s="8" t="s">
        <v>3</v>
      </c>
      <c r="K3" s="8" t="s">
        <v>276</v>
      </c>
      <c r="L3" s="8" t="s">
        <v>277</v>
      </c>
      <c r="M3" s="8" t="s">
        <v>4</v>
      </c>
      <c r="N3" s="8" t="s">
        <v>5</v>
      </c>
    </row>
    <row r="4" spans="1:14" ht="15" customHeight="1">
      <c r="A4" s="10">
        <v>1</v>
      </c>
      <c r="B4" s="11" t="s">
        <v>6</v>
      </c>
      <c r="C4" s="12">
        <v>6125</v>
      </c>
      <c r="D4" s="12">
        <v>61259</v>
      </c>
      <c r="E4" s="10" t="s">
        <v>7</v>
      </c>
      <c r="F4" s="10">
        <v>955</v>
      </c>
      <c r="G4" s="13" t="s">
        <v>8</v>
      </c>
      <c r="H4" s="13" t="s">
        <v>9</v>
      </c>
      <c r="I4" s="13" t="s">
        <v>10</v>
      </c>
      <c r="J4" s="10" t="s">
        <v>11</v>
      </c>
      <c r="K4" s="13">
        <v>113573</v>
      </c>
      <c r="L4" s="13"/>
      <c r="M4" s="14"/>
      <c r="N4" s="15"/>
    </row>
    <row r="5" spans="1:14" ht="15" customHeight="1">
      <c r="A5" s="10">
        <v>1</v>
      </c>
      <c r="B5" s="11" t="s">
        <v>6</v>
      </c>
      <c r="C5" s="12" t="s">
        <v>12</v>
      </c>
      <c r="D5" s="12">
        <v>61259</v>
      </c>
      <c r="E5" s="10" t="s">
        <v>13</v>
      </c>
      <c r="F5" s="10">
        <v>1023</v>
      </c>
      <c r="G5" s="13" t="s">
        <v>8</v>
      </c>
      <c r="H5" s="13" t="s">
        <v>9</v>
      </c>
      <c r="I5" s="13" t="s">
        <v>14</v>
      </c>
      <c r="J5" s="10" t="s">
        <v>15</v>
      </c>
      <c r="K5" s="13">
        <v>403526</v>
      </c>
      <c r="L5" s="13"/>
      <c r="M5" s="14"/>
      <c r="N5" s="15"/>
    </row>
    <row r="6" spans="1:14" ht="15" customHeight="1">
      <c r="A6" s="10">
        <v>1</v>
      </c>
      <c r="B6" s="11" t="s">
        <v>6</v>
      </c>
      <c r="C6" s="12">
        <v>6125</v>
      </c>
      <c r="D6" s="12">
        <v>61259</v>
      </c>
      <c r="E6" s="10"/>
      <c r="F6" s="10"/>
      <c r="G6" s="13"/>
      <c r="H6" s="13" t="s">
        <v>9</v>
      </c>
      <c r="I6" s="13"/>
      <c r="J6" s="10"/>
      <c r="K6" s="13"/>
      <c r="L6" s="13">
        <v>150045</v>
      </c>
      <c r="M6" s="17" t="str">
        <f>+G5</f>
        <v>Alameda County</v>
      </c>
      <c r="N6" s="15">
        <f>SUM(K4:L6)</f>
        <v>667144</v>
      </c>
    </row>
    <row r="7" spans="1:14" ht="15" customHeight="1">
      <c r="A7" s="10">
        <v>4</v>
      </c>
      <c r="B7" s="11" t="s">
        <v>6</v>
      </c>
      <c r="C7" s="12" t="s">
        <v>16</v>
      </c>
      <c r="D7" s="12">
        <v>61424</v>
      </c>
      <c r="E7" s="10" t="s">
        <v>17</v>
      </c>
      <c r="F7" s="10">
        <v>1019</v>
      </c>
      <c r="G7" s="13" t="s">
        <v>18</v>
      </c>
      <c r="H7" s="13" t="s">
        <v>19</v>
      </c>
      <c r="I7" s="13" t="s">
        <v>20</v>
      </c>
      <c r="J7" s="10" t="s">
        <v>15</v>
      </c>
      <c r="K7" s="13">
        <v>103286</v>
      </c>
      <c r="L7" s="13"/>
      <c r="M7" s="14"/>
      <c r="N7" s="15"/>
    </row>
    <row r="8" spans="1:14" ht="15" customHeight="1">
      <c r="A8" s="10">
        <v>4</v>
      </c>
      <c r="B8" s="11" t="s">
        <v>6</v>
      </c>
      <c r="C8" s="12">
        <v>6142</v>
      </c>
      <c r="D8" s="12">
        <v>61424</v>
      </c>
      <c r="E8" s="10"/>
      <c r="F8" s="10"/>
      <c r="G8" s="13"/>
      <c r="H8" s="13" t="s">
        <v>19</v>
      </c>
      <c r="I8" s="13"/>
      <c r="J8" s="10"/>
      <c r="K8" s="13"/>
      <c r="L8" s="13">
        <v>12801</v>
      </c>
      <c r="M8" s="17" t="str">
        <f>+G7</f>
        <v>Butte County</v>
      </c>
      <c r="N8" s="15">
        <f>SUM(K7:L8)</f>
        <v>116087</v>
      </c>
    </row>
    <row r="9" spans="1:14" ht="30.75">
      <c r="A9" s="10">
        <v>9</v>
      </c>
      <c r="B9" s="11" t="s">
        <v>6</v>
      </c>
      <c r="C9" s="12">
        <v>1009</v>
      </c>
      <c r="D9" s="12">
        <v>10090</v>
      </c>
      <c r="E9" s="10" t="s">
        <v>21</v>
      </c>
      <c r="F9" s="10">
        <v>1013</v>
      </c>
      <c r="G9" s="13" t="s">
        <v>22</v>
      </c>
      <c r="H9" s="13" t="s">
        <v>23</v>
      </c>
      <c r="I9" s="13" t="s">
        <v>24</v>
      </c>
      <c r="J9" s="10" t="s">
        <v>11</v>
      </c>
      <c r="K9" s="13">
        <v>29871</v>
      </c>
      <c r="L9" s="13">
        <v>0</v>
      </c>
      <c r="M9" s="14"/>
      <c r="N9" s="18"/>
    </row>
    <row r="10" spans="1:14" ht="15" customHeight="1">
      <c r="A10" s="10"/>
      <c r="B10" s="11"/>
      <c r="C10" s="12"/>
      <c r="D10" s="12"/>
      <c r="E10" s="10"/>
      <c r="F10" s="10"/>
      <c r="G10" s="13"/>
      <c r="H10" s="13"/>
      <c r="I10" s="13"/>
      <c r="J10" s="10"/>
      <c r="K10" s="13"/>
      <c r="L10" s="13"/>
      <c r="M10" s="17" t="str">
        <f>+G9</f>
        <v>El Dorado County</v>
      </c>
      <c r="N10" s="15">
        <f>SUM(K9:L9)</f>
        <v>29871</v>
      </c>
    </row>
    <row r="11" spans="1:14" ht="15" customHeight="1">
      <c r="A11" s="10">
        <v>14</v>
      </c>
      <c r="B11" s="11" t="s">
        <v>6</v>
      </c>
      <c r="C11" s="12">
        <v>1014</v>
      </c>
      <c r="D11" s="12">
        <v>10140</v>
      </c>
      <c r="E11" s="10" t="s">
        <v>25</v>
      </c>
      <c r="F11" s="10">
        <v>1012</v>
      </c>
      <c r="G11" s="13" t="s">
        <v>26</v>
      </c>
      <c r="H11" s="13" t="s">
        <v>27</v>
      </c>
      <c r="I11" s="13" t="s">
        <v>28</v>
      </c>
      <c r="J11" s="10" t="s">
        <v>11</v>
      </c>
      <c r="K11" s="13">
        <v>633263</v>
      </c>
      <c r="L11" s="13">
        <v>0</v>
      </c>
      <c r="M11" s="14"/>
      <c r="N11" s="18"/>
    </row>
    <row r="12" spans="1:14" ht="15" customHeight="1">
      <c r="A12" s="10"/>
      <c r="B12" s="11"/>
      <c r="C12" s="12"/>
      <c r="D12" s="12"/>
      <c r="E12" s="10"/>
      <c r="F12" s="10"/>
      <c r="G12" s="13"/>
      <c r="H12" s="13"/>
      <c r="I12" s="13"/>
      <c r="J12" s="10"/>
      <c r="K12" s="13"/>
      <c r="L12" s="13"/>
      <c r="M12" s="17" t="str">
        <f>+G11</f>
        <v>Inyo County</v>
      </c>
      <c r="N12" s="15">
        <f>SUM(K11:L11)</f>
        <v>633263</v>
      </c>
    </row>
    <row r="13" spans="1:14" ht="15" customHeight="1">
      <c r="A13" s="10">
        <v>16</v>
      </c>
      <c r="B13" s="11" t="s">
        <v>6</v>
      </c>
      <c r="C13" s="12">
        <v>6387</v>
      </c>
      <c r="D13" s="12">
        <v>63875</v>
      </c>
      <c r="E13" s="10" t="s">
        <v>29</v>
      </c>
      <c r="F13" s="10">
        <v>992</v>
      </c>
      <c r="G13" s="13" t="s">
        <v>30</v>
      </c>
      <c r="H13" s="13" t="s">
        <v>31</v>
      </c>
      <c r="I13" s="13" t="s">
        <v>32</v>
      </c>
      <c r="J13" s="10" t="s">
        <v>11</v>
      </c>
      <c r="K13" s="13">
        <v>270423</v>
      </c>
      <c r="L13" s="13"/>
      <c r="M13" s="14"/>
      <c r="N13" s="15"/>
    </row>
    <row r="14" spans="1:14" ht="15" customHeight="1">
      <c r="A14" s="10">
        <v>16</v>
      </c>
      <c r="B14" s="11" t="s">
        <v>6</v>
      </c>
      <c r="C14" s="12">
        <v>6387</v>
      </c>
      <c r="D14" s="12">
        <v>63875</v>
      </c>
      <c r="E14" s="10"/>
      <c r="F14" s="10"/>
      <c r="G14" s="13"/>
      <c r="H14" s="13" t="s">
        <v>31</v>
      </c>
      <c r="I14" s="13"/>
      <c r="J14" s="10"/>
      <c r="K14" s="13"/>
      <c r="L14" s="13">
        <v>9307</v>
      </c>
      <c r="M14" s="17" t="str">
        <f>+G13</f>
        <v>Kings County</v>
      </c>
      <c r="N14" s="15">
        <f>SUM(K13:L14)</f>
        <v>279730</v>
      </c>
    </row>
    <row r="15" spans="1:14" ht="15" customHeight="1">
      <c r="A15" s="10">
        <v>18</v>
      </c>
      <c r="B15" s="11" t="s">
        <v>6</v>
      </c>
      <c r="C15" s="12">
        <v>6416</v>
      </c>
      <c r="D15" s="12">
        <v>64162</v>
      </c>
      <c r="E15" s="10" t="s">
        <v>33</v>
      </c>
      <c r="F15" s="10">
        <v>1032</v>
      </c>
      <c r="G15" s="13" t="s">
        <v>34</v>
      </c>
      <c r="H15" s="13" t="s">
        <v>35</v>
      </c>
      <c r="I15" s="13" t="s">
        <v>36</v>
      </c>
      <c r="J15" s="10" t="s">
        <v>11</v>
      </c>
      <c r="K15" s="13">
        <v>3442</v>
      </c>
      <c r="L15" s="13"/>
      <c r="M15" s="14"/>
      <c r="N15" s="15"/>
    </row>
    <row r="16" spans="1:14" ht="15" customHeight="1">
      <c r="A16" s="10">
        <v>18</v>
      </c>
      <c r="B16" s="11" t="s">
        <v>6</v>
      </c>
      <c r="C16" s="12">
        <v>6416</v>
      </c>
      <c r="D16" s="12">
        <v>64162</v>
      </c>
      <c r="E16" s="10"/>
      <c r="F16" s="10"/>
      <c r="G16" s="13"/>
      <c r="H16" s="13" t="s">
        <v>35</v>
      </c>
      <c r="I16" s="13"/>
      <c r="J16" s="10"/>
      <c r="K16" s="13"/>
      <c r="L16" s="13">
        <v>7676</v>
      </c>
      <c r="M16" s="17" t="str">
        <f>+G15</f>
        <v>Lassen County</v>
      </c>
      <c r="N16" s="15">
        <f>SUM(K15:L16)</f>
        <v>11118</v>
      </c>
    </row>
    <row r="17" spans="1:14" ht="30.75">
      <c r="A17" s="10">
        <v>19</v>
      </c>
      <c r="B17" s="11" t="s">
        <v>6</v>
      </c>
      <c r="C17" s="12" t="s">
        <v>37</v>
      </c>
      <c r="D17" s="12">
        <v>64634</v>
      </c>
      <c r="E17" s="10" t="s">
        <v>38</v>
      </c>
      <c r="F17" s="10">
        <v>977</v>
      </c>
      <c r="G17" s="13" t="s">
        <v>39</v>
      </c>
      <c r="H17" s="13" t="s">
        <v>40</v>
      </c>
      <c r="I17" s="13" t="s">
        <v>41</v>
      </c>
      <c r="J17" s="10" t="s">
        <v>15</v>
      </c>
      <c r="K17" s="13">
        <v>428891</v>
      </c>
      <c r="L17" s="13"/>
      <c r="M17" s="14"/>
      <c r="N17" s="15"/>
    </row>
    <row r="18" spans="1:14" ht="15" customHeight="1">
      <c r="A18" s="10">
        <v>19</v>
      </c>
      <c r="B18" s="11" t="s">
        <v>6</v>
      </c>
      <c r="C18" s="12" t="s">
        <v>42</v>
      </c>
      <c r="D18" s="12">
        <v>64733</v>
      </c>
      <c r="E18" s="10" t="s">
        <v>43</v>
      </c>
      <c r="F18" s="10">
        <v>917</v>
      </c>
      <c r="G18" s="13" t="s">
        <v>39</v>
      </c>
      <c r="H18" s="13" t="s">
        <v>44</v>
      </c>
      <c r="I18" s="13" t="s">
        <v>45</v>
      </c>
      <c r="J18" s="10" t="s">
        <v>15</v>
      </c>
      <c r="K18" s="13">
        <v>473207</v>
      </c>
      <c r="L18" s="13"/>
      <c r="M18" s="14"/>
      <c r="N18" s="15"/>
    </row>
    <row r="19" spans="1:14" ht="15" customHeight="1">
      <c r="A19" s="10">
        <v>19</v>
      </c>
      <c r="B19" s="11" t="s">
        <v>6</v>
      </c>
      <c r="C19" s="12" t="s">
        <v>46</v>
      </c>
      <c r="D19" s="12">
        <v>64733</v>
      </c>
      <c r="E19" s="10" t="s">
        <v>47</v>
      </c>
      <c r="F19" s="10">
        <v>911</v>
      </c>
      <c r="G19" s="13" t="s">
        <v>39</v>
      </c>
      <c r="H19" s="13" t="s">
        <v>44</v>
      </c>
      <c r="I19" s="13" t="s">
        <v>48</v>
      </c>
      <c r="J19" s="10" t="s">
        <v>15</v>
      </c>
      <c r="K19" s="13">
        <v>893731</v>
      </c>
      <c r="L19" s="13"/>
      <c r="M19" s="14"/>
      <c r="N19" s="15"/>
    </row>
    <row r="20" spans="1:14" ht="15" customHeight="1">
      <c r="A20" s="10">
        <v>19</v>
      </c>
      <c r="B20" s="11" t="s">
        <v>6</v>
      </c>
      <c r="C20" s="12" t="s">
        <v>49</v>
      </c>
      <c r="D20" s="12">
        <v>64733</v>
      </c>
      <c r="E20" s="10" t="s">
        <v>50</v>
      </c>
      <c r="F20" s="10">
        <v>953</v>
      </c>
      <c r="G20" s="13" t="s">
        <v>39</v>
      </c>
      <c r="H20" s="13" t="s">
        <v>44</v>
      </c>
      <c r="I20" s="13" t="s">
        <v>51</v>
      </c>
      <c r="J20" s="10" t="s">
        <v>15</v>
      </c>
      <c r="K20" s="13">
        <v>286162</v>
      </c>
      <c r="L20" s="13"/>
      <c r="M20" s="14"/>
      <c r="N20" s="15"/>
    </row>
    <row r="21" spans="1:14" ht="15" customHeight="1">
      <c r="A21" s="10">
        <v>19</v>
      </c>
      <c r="B21" s="11" t="s">
        <v>6</v>
      </c>
      <c r="C21" s="12" t="s">
        <v>52</v>
      </c>
      <c r="D21" s="12">
        <v>64733</v>
      </c>
      <c r="E21" s="10" t="s">
        <v>53</v>
      </c>
      <c r="F21" s="10">
        <v>969</v>
      </c>
      <c r="G21" s="13" t="s">
        <v>39</v>
      </c>
      <c r="H21" s="13" t="s">
        <v>44</v>
      </c>
      <c r="I21" s="13" t="s">
        <v>54</v>
      </c>
      <c r="J21" s="10" t="s">
        <v>15</v>
      </c>
      <c r="K21" s="13">
        <v>208543</v>
      </c>
      <c r="L21" s="13"/>
      <c r="M21" s="14"/>
      <c r="N21" s="15"/>
    </row>
    <row r="22" spans="1:14" ht="15" customHeight="1">
      <c r="A22" s="10">
        <v>19</v>
      </c>
      <c r="B22" s="11" t="s">
        <v>6</v>
      </c>
      <c r="C22" s="12" t="s">
        <v>55</v>
      </c>
      <c r="D22" s="12">
        <v>64733</v>
      </c>
      <c r="E22" s="10" t="s">
        <v>56</v>
      </c>
      <c r="F22" s="10">
        <v>998</v>
      </c>
      <c r="G22" s="13" t="s">
        <v>39</v>
      </c>
      <c r="H22" s="13" t="s">
        <v>44</v>
      </c>
      <c r="I22" s="13" t="s">
        <v>57</v>
      </c>
      <c r="J22" s="10" t="s">
        <v>15</v>
      </c>
      <c r="K22" s="13">
        <v>139684</v>
      </c>
      <c r="L22" s="13"/>
      <c r="M22" s="14"/>
      <c r="N22" s="15"/>
    </row>
    <row r="23" spans="1:14" ht="15" customHeight="1">
      <c r="A23" s="10">
        <v>19</v>
      </c>
      <c r="B23" s="11" t="s">
        <v>6</v>
      </c>
      <c r="C23" s="12" t="s">
        <v>58</v>
      </c>
      <c r="D23" s="12">
        <v>64733</v>
      </c>
      <c r="E23" s="10" t="s">
        <v>59</v>
      </c>
      <c r="F23" s="10">
        <v>986</v>
      </c>
      <c r="G23" s="13" t="s">
        <v>39</v>
      </c>
      <c r="H23" s="13" t="s">
        <v>44</v>
      </c>
      <c r="I23" s="13" t="s">
        <v>60</v>
      </c>
      <c r="J23" s="10" t="s">
        <v>15</v>
      </c>
      <c r="K23" s="13">
        <v>282372</v>
      </c>
      <c r="L23" s="13"/>
      <c r="M23" s="14"/>
      <c r="N23" s="15"/>
    </row>
    <row r="24" spans="1:14" ht="15" customHeight="1">
      <c r="A24" s="10">
        <v>19</v>
      </c>
      <c r="B24" s="11" t="s">
        <v>6</v>
      </c>
      <c r="C24" s="12" t="s">
        <v>61</v>
      </c>
      <c r="D24" s="12">
        <v>64733</v>
      </c>
      <c r="E24" s="10" t="s">
        <v>62</v>
      </c>
      <c r="F24" s="10">
        <v>987</v>
      </c>
      <c r="G24" s="13" t="s">
        <v>39</v>
      </c>
      <c r="H24" s="13" t="s">
        <v>44</v>
      </c>
      <c r="I24" s="13" t="s">
        <v>63</v>
      </c>
      <c r="J24" s="10" t="s">
        <v>15</v>
      </c>
      <c r="K24" s="13">
        <v>282372</v>
      </c>
      <c r="L24" s="13"/>
      <c r="M24" s="14"/>
      <c r="N24" s="15"/>
    </row>
    <row r="25" spans="1:14" ht="15" customHeight="1">
      <c r="A25" s="10">
        <v>19</v>
      </c>
      <c r="B25" s="11" t="s">
        <v>6</v>
      </c>
      <c r="C25" s="12" t="s">
        <v>64</v>
      </c>
      <c r="D25" s="12">
        <v>64733</v>
      </c>
      <c r="E25" s="10" t="s">
        <v>65</v>
      </c>
      <c r="F25" s="10">
        <v>1009</v>
      </c>
      <c r="G25" s="13" t="s">
        <v>39</v>
      </c>
      <c r="H25" s="13" t="s">
        <v>44</v>
      </c>
      <c r="I25" s="13" t="s">
        <v>66</v>
      </c>
      <c r="J25" s="10" t="s">
        <v>15</v>
      </c>
      <c r="K25" s="13">
        <v>280439</v>
      </c>
      <c r="L25" s="13"/>
      <c r="M25" s="14"/>
      <c r="N25" s="15"/>
    </row>
    <row r="26" spans="1:14" ht="15" customHeight="1">
      <c r="A26" s="10">
        <v>19</v>
      </c>
      <c r="B26" s="11" t="s">
        <v>6</v>
      </c>
      <c r="C26" s="12" t="s">
        <v>67</v>
      </c>
      <c r="D26" s="12">
        <v>64733</v>
      </c>
      <c r="E26" s="10" t="s">
        <v>68</v>
      </c>
      <c r="F26" s="10">
        <v>1007</v>
      </c>
      <c r="G26" s="13" t="s">
        <v>39</v>
      </c>
      <c r="H26" s="13" t="s">
        <v>44</v>
      </c>
      <c r="I26" s="13" t="s">
        <v>69</v>
      </c>
      <c r="J26" s="10" t="s">
        <v>15</v>
      </c>
      <c r="K26" s="13">
        <v>112141</v>
      </c>
      <c r="L26" s="13"/>
      <c r="M26" s="14"/>
      <c r="N26" s="15"/>
    </row>
    <row r="27" spans="1:14" ht="15" customHeight="1">
      <c r="A27" s="10">
        <v>19</v>
      </c>
      <c r="B27" s="11" t="s">
        <v>6</v>
      </c>
      <c r="C27" s="12" t="s">
        <v>70</v>
      </c>
      <c r="D27" s="12">
        <v>64733</v>
      </c>
      <c r="E27" s="10" t="s">
        <v>71</v>
      </c>
      <c r="F27" s="10">
        <v>1014</v>
      </c>
      <c r="G27" s="13" t="s">
        <v>39</v>
      </c>
      <c r="H27" s="13" t="s">
        <v>44</v>
      </c>
      <c r="I27" s="13" t="s">
        <v>72</v>
      </c>
      <c r="J27" s="10" t="s">
        <v>15</v>
      </c>
      <c r="K27" s="13">
        <v>167228</v>
      </c>
      <c r="L27" s="13"/>
      <c r="M27" s="14"/>
      <c r="N27" s="15"/>
    </row>
    <row r="28" spans="1:14" ht="15" customHeight="1">
      <c r="A28" s="10">
        <v>19</v>
      </c>
      <c r="B28" s="11" t="s">
        <v>6</v>
      </c>
      <c r="C28" s="12" t="s">
        <v>73</v>
      </c>
      <c r="D28" s="12">
        <v>64733</v>
      </c>
      <c r="E28" s="10" t="s">
        <v>74</v>
      </c>
      <c r="F28" s="10">
        <v>1010</v>
      </c>
      <c r="G28" s="13" t="s">
        <v>39</v>
      </c>
      <c r="H28" s="13" t="s">
        <v>44</v>
      </c>
      <c r="I28" s="13" t="s">
        <v>75</v>
      </c>
      <c r="J28" s="10" t="s">
        <v>15</v>
      </c>
      <c r="K28" s="13">
        <v>183379</v>
      </c>
      <c r="L28" s="13"/>
      <c r="M28" s="14"/>
      <c r="N28" s="15"/>
    </row>
    <row r="29" spans="1:14" ht="15" customHeight="1">
      <c r="A29" s="10">
        <v>19</v>
      </c>
      <c r="B29" s="11" t="s">
        <v>6</v>
      </c>
      <c r="C29" s="12" t="s">
        <v>76</v>
      </c>
      <c r="D29" s="12">
        <v>64733</v>
      </c>
      <c r="E29" s="10" t="s">
        <v>77</v>
      </c>
      <c r="F29" s="10">
        <v>1020</v>
      </c>
      <c r="G29" s="13" t="s">
        <v>39</v>
      </c>
      <c r="H29" s="13" t="s">
        <v>44</v>
      </c>
      <c r="I29" s="13" t="s">
        <v>78</v>
      </c>
      <c r="J29" s="10" t="s">
        <v>15</v>
      </c>
      <c r="K29" s="13">
        <v>350582</v>
      </c>
      <c r="L29" s="13"/>
      <c r="M29" s="14"/>
      <c r="N29" s="15"/>
    </row>
    <row r="30" spans="1:14" ht="15" customHeight="1">
      <c r="A30" s="10">
        <v>19</v>
      </c>
      <c r="B30" s="11" t="s">
        <v>6</v>
      </c>
      <c r="C30" s="12" t="s">
        <v>79</v>
      </c>
      <c r="D30" s="12">
        <v>64733</v>
      </c>
      <c r="E30" s="10" t="s">
        <v>80</v>
      </c>
      <c r="F30" s="10">
        <v>1040</v>
      </c>
      <c r="G30" s="13" t="s">
        <v>39</v>
      </c>
      <c r="H30" s="13" t="s">
        <v>44</v>
      </c>
      <c r="I30" s="13" t="s">
        <v>81</v>
      </c>
      <c r="J30" s="10" t="s">
        <v>15</v>
      </c>
      <c r="K30" s="13">
        <v>110028</v>
      </c>
      <c r="L30" s="13"/>
      <c r="M30" s="14"/>
      <c r="N30" s="15"/>
    </row>
    <row r="31" spans="1:14" ht="15" customHeight="1">
      <c r="A31" s="10">
        <v>19</v>
      </c>
      <c r="B31" s="11" t="s">
        <v>6</v>
      </c>
      <c r="C31" s="12" t="s">
        <v>82</v>
      </c>
      <c r="D31" s="12">
        <v>64733</v>
      </c>
      <c r="E31" s="10" t="s">
        <v>83</v>
      </c>
      <c r="F31" s="10">
        <v>1039</v>
      </c>
      <c r="G31" s="13" t="s">
        <v>39</v>
      </c>
      <c r="H31" s="13" t="s">
        <v>44</v>
      </c>
      <c r="I31" s="13" t="s">
        <v>84</v>
      </c>
      <c r="J31" s="10" t="s">
        <v>15</v>
      </c>
      <c r="K31" s="13">
        <v>480308</v>
      </c>
      <c r="L31" s="13"/>
      <c r="M31" s="14"/>
      <c r="N31" s="15"/>
    </row>
    <row r="32" spans="1:14" ht="15" customHeight="1">
      <c r="A32" s="10">
        <v>19</v>
      </c>
      <c r="B32" s="11" t="s">
        <v>6</v>
      </c>
      <c r="C32" s="12" t="s">
        <v>85</v>
      </c>
      <c r="D32" s="12">
        <v>64733</v>
      </c>
      <c r="E32" s="10" t="s">
        <v>86</v>
      </c>
      <c r="F32" s="10">
        <v>1038</v>
      </c>
      <c r="G32" s="13" t="s">
        <v>39</v>
      </c>
      <c r="H32" s="13" t="s">
        <v>44</v>
      </c>
      <c r="I32" s="13" t="s">
        <v>87</v>
      </c>
      <c r="J32" s="10" t="s">
        <v>15</v>
      </c>
      <c r="K32" s="13">
        <v>183379</v>
      </c>
      <c r="L32" s="13"/>
      <c r="M32" s="14"/>
      <c r="N32" s="15"/>
    </row>
    <row r="33" spans="1:14" ht="15" customHeight="1">
      <c r="A33" s="10">
        <v>19</v>
      </c>
      <c r="B33" s="11" t="s">
        <v>6</v>
      </c>
      <c r="C33" s="12" t="s">
        <v>88</v>
      </c>
      <c r="D33" s="12">
        <v>64733</v>
      </c>
      <c r="E33" s="10" t="s">
        <v>89</v>
      </c>
      <c r="F33" s="10">
        <v>1037</v>
      </c>
      <c r="G33" s="13" t="s">
        <v>39</v>
      </c>
      <c r="H33" s="13" t="s">
        <v>44</v>
      </c>
      <c r="I33" s="13" t="s">
        <v>90</v>
      </c>
      <c r="J33" s="10" t="s">
        <v>15</v>
      </c>
      <c r="K33" s="13">
        <v>183379</v>
      </c>
      <c r="L33" s="13"/>
      <c r="M33" s="14"/>
      <c r="N33" s="15"/>
    </row>
    <row r="34" spans="1:14" ht="15" customHeight="1">
      <c r="A34" s="10">
        <v>19</v>
      </c>
      <c r="B34" s="11" t="s">
        <v>6</v>
      </c>
      <c r="C34" s="12" t="s">
        <v>91</v>
      </c>
      <c r="D34" s="12">
        <v>64733</v>
      </c>
      <c r="E34" s="10" t="s">
        <v>92</v>
      </c>
      <c r="F34" s="10">
        <v>1035</v>
      </c>
      <c r="G34" s="13" t="s">
        <v>39</v>
      </c>
      <c r="H34" s="13" t="s">
        <v>44</v>
      </c>
      <c r="I34" s="13" t="s">
        <v>93</v>
      </c>
      <c r="J34" s="10" t="s">
        <v>15</v>
      </c>
      <c r="K34" s="13">
        <v>293407</v>
      </c>
      <c r="L34" s="13"/>
      <c r="M34" s="14"/>
      <c r="N34" s="15"/>
    </row>
    <row r="35" spans="1:14" ht="15" customHeight="1">
      <c r="A35" s="10">
        <v>19</v>
      </c>
      <c r="B35" s="11" t="s">
        <v>6</v>
      </c>
      <c r="C35" s="12" t="s">
        <v>94</v>
      </c>
      <c r="D35" s="12">
        <v>64733</v>
      </c>
      <c r="E35" s="10" t="s">
        <v>95</v>
      </c>
      <c r="F35" s="10">
        <v>1025</v>
      </c>
      <c r="G35" s="13" t="s">
        <v>39</v>
      </c>
      <c r="H35" s="13" t="s">
        <v>44</v>
      </c>
      <c r="I35" s="13" t="s">
        <v>96</v>
      </c>
      <c r="J35" s="10" t="s">
        <v>15</v>
      </c>
      <c r="K35" s="13">
        <v>257420</v>
      </c>
      <c r="L35" s="13"/>
      <c r="M35" s="14"/>
      <c r="N35" s="15"/>
    </row>
    <row r="36" spans="1:14" ht="15" customHeight="1">
      <c r="A36" s="10">
        <v>19</v>
      </c>
      <c r="B36" s="11" t="s">
        <v>6</v>
      </c>
      <c r="C36" s="12" t="s">
        <v>97</v>
      </c>
      <c r="D36" s="12">
        <v>64733</v>
      </c>
      <c r="E36" s="10" t="s">
        <v>98</v>
      </c>
      <c r="F36" s="10">
        <v>965</v>
      </c>
      <c r="G36" s="13" t="s">
        <v>39</v>
      </c>
      <c r="H36" s="13" t="s">
        <v>44</v>
      </c>
      <c r="I36" s="13" t="s">
        <v>99</v>
      </c>
      <c r="J36" s="10" t="s">
        <v>15</v>
      </c>
      <c r="K36" s="13">
        <v>5060983</v>
      </c>
      <c r="L36" s="13"/>
      <c r="M36" s="14"/>
      <c r="N36" s="15"/>
    </row>
    <row r="37" spans="1:14" ht="15" customHeight="1">
      <c r="A37" s="10">
        <v>19</v>
      </c>
      <c r="B37" s="11" t="s">
        <v>6</v>
      </c>
      <c r="C37" s="12">
        <v>6473</v>
      </c>
      <c r="D37" s="12">
        <v>64733</v>
      </c>
      <c r="E37" s="10" t="s">
        <v>100</v>
      </c>
      <c r="F37" s="10">
        <v>1041</v>
      </c>
      <c r="G37" s="13" t="s">
        <v>39</v>
      </c>
      <c r="H37" s="13" t="s">
        <v>44</v>
      </c>
      <c r="I37" s="13" t="s">
        <v>101</v>
      </c>
      <c r="J37" s="10" t="s">
        <v>11</v>
      </c>
      <c r="K37" s="13">
        <v>1286789</v>
      </c>
      <c r="L37" s="13"/>
      <c r="M37" s="14"/>
      <c r="N37" s="15"/>
    </row>
    <row r="38" spans="1:14" ht="15" customHeight="1">
      <c r="A38" s="10">
        <v>19</v>
      </c>
      <c r="B38" s="11" t="s">
        <v>6</v>
      </c>
      <c r="C38" s="12">
        <v>6473</v>
      </c>
      <c r="D38" s="12">
        <v>64733</v>
      </c>
      <c r="E38" s="10"/>
      <c r="F38" s="10"/>
      <c r="G38" s="13"/>
      <c r="H38" s="13" t="s">
        <v>44</v>
      </c>
      <c r="I38" s="13"/>
      <c r="J38" s="10"/>
      <c r="K38" s="13"/>
      <c r="L38" s="13">
        <v>2256467</v>
      </c>
      <c r="M38" s="14"/>
      <c r="N38" s="15"/>
    </row>
    <row r="39" spans="1:14" ht="15" customHeight="1">
      <c r="A39" s="10">
        <v>19</v>
      </c>
      <c r="B39" s="11" t="s">
        <v>6</v>
      </c>
      <c r="C39" s="12" t="s">
        <v>102</v>
      </c>
      <c r="D39" s="12">
        <v>64881</v>
      </c>
      <c r="E39" s="10" t="s">
        <v>103</v>
      </c>
      <c r="F39" s="10">
        <v>1031</v>
      </c>
      <c r="G39" s="13" t="s">
        <v>39</v>
      </c>
      <c r="H39" s="13" t="s">
        <v>104</v>
      </c>
      <c r="I39" s="13" t="s">
        <v>105</v>
      </c>
      <c r="J39" s="10" t="s">
        <v>15</v>
      </c>
      <c r="K39" s="13">
        <v>317341</v>
      </c>
      <c r="L39" s="13"/>
      <c r="M39" s="14"/>
      <c r="N39" s="15"/>
    </row>
    <row r="40" spans="1:14" ht="15" customHeight="1">
      <c r="A40" s="10">
        <v>19</v>
      </c>
      <c r="B40" s="11" t="s">
        <v>6</v>
      </c>
      <c r="C40" s="12">
        <v>6488</v>
      </c>
      <c r="D40" s="12">
        <v>64881</v>
      </c>
      <c r="E40" s="10"/>
      <c r="F40" s="10"/>
      <c r="G40" s="13"/>
      <c r="H40" s="13" t="s">
        <v>104</v>
      </c>
      <c r="I40" s="13"/>
      <c r="J40" s="10"/>
      <c r="K40" s="13"/>
      <c r="L40" s="13">
        <v>125168</v>
      </c>
      <c r="M40" s="14"/>
      <c r="N40" s="15"/>
    </row>
    <row r="41" spans="1:14" ht="15" customHeight="1">
      <c r="A41" s="10">
        <v>19</v>
      </c>
      <c r="B41" s="11" t="s">
        <v>6</v>
      </c>
      <c r="C41" s="12" t="s">
        <v>106</v>
      </c>
      <c r="D41" s="12">
        <v>65136</v>
      </c>
      <c r="E41" s="10" t="s">
        <v>107</v>
      </c>
      <c r="F41" s="10">
        <v>981</v>
      </c>
      <c r="G41" s="13" t="s">
        <v>39</v>
      </c>
      <c r="H41" s="13" t="s">
        <v>108</v>
      </c>
      <c r="I41" s="13" t="s">
        <v>109</v>
      </c>
      <c r="J41" s="10" t="s">
        <v>15</v>
      </c>
      <c r="K41" s="13">
        <v>244597</v>
      </c>
      <c r="L41" s="13"/>
      <c r="M41" s="14"/>
      <c r="N41" s="15"/>
    </row>
    <row r="42" spans="1:14" ht="15" customHeight="1">
      <c r="A42" s="10">
        <v>19</v>
      </c>
      <c r="B42" s="11" t="s">
        <v>6</v>
      </c>
      <c r="C42" s="12">
        <v>6513</v>
      </c>
      <c r="D42" s="12">
        <v>65136</v>
      </c>
      <c r="E42" s="10"/>
      <c r="F42" s="10"/>
      <c r="G42" s="13"/>
      <c r="H42" s="13" t="s">
        <v>108</v>
      </c>
      <c r="I42" s="13"/>
      <c r="J42" s="10"/>
      <c r="K42" s="13"/>
      <c r="L42" s="13">
        <v>52340</v>
      </c>
      <c r="M42" s="14"/>
      <c r="N42" s="15"/>
    </row>
    <row r="43" spans="1:14" ht="15" customHeight="1">
      <c r="A43" s="10">
        <v>19</v>
      </c>
      <c r="B43" s="11" t="s">
        <v>6</v>
      </c>
      <c r="C43" s="12" t="s">
        <v>110</v>
      </c>
      <c r="D43" s="12">
        <v>76521</v>
      </c>
      <c r="E43" s="10" t="s">
        <v>111</v>
      </c>
      <c r="F43" s="10">
        <v>964</v>
      </c>
      <c r="G43" s="13" t="s">
        <v>39</v>
      </c>
      <c r="H43" s="13" t="s">
        <v>112</v>
      </c>
      <c r="I43" s="13" t="s">
        <v>113</v>
      </c>
      <c r="J43" s="10" t="s">
        <v>15</v>
      </c>
      <c r="K43" s="13">
        <v>263295</v>
      </c>
      <c r="L43" s="13"/>
      <c r="M43" s="14"/>
      <c r="N43" s="15"/>
    </row>
    <row r="44" spans="1:14" ht="15" customHeight="1">
      <c r="A44" s="10">
        <v>19</v>
      </c>
      <c r="B44" s="11" t="s">
        <v>6</v>
      </c>
      <c r="C44" s="12">
        <v>6487</v>
      </c>
      <c r="D44" s="12">
        <v>64873</v>
      </c>
      <c r="E44" s="10"/>
      <c r="F44" s="10"/>
      <c r="G44" s="13"/>
      <c r="H44" s="13" t="s">
        <v>114</v>
      </c>
      <c r="I44" s="13"/>
      <c r="J44" s="10"/>
      <c r="K44" s="13"/>
      <c r="L44" s="13">
        <v>17023</v>
      </c>
      <c r="M44" s="14" t="str">
        <f>+G43</f>
        <v>Los Angeles County</v>
      </c>
      <c r="N44" s="15">
        <f>SUM(K17:L44)</f>
        <v>15220655</v>
      </c>
    </row>
    <row r="45" spans="1:14" ht="15" customHeight="1">
      <c r="A45" s="10">
        <v>20</v>
      </c>
      <c r="B45" s="11" t="s">
        <v>6</v>
      </c>
      <c r="C45" s="12">
        <v>1020</v>
      </c>
      <c r="D45" s="12">
        <v>10207</v>
      </c>
      <c r="E45" s="10" t="s">
        <v>115</v>
      </c>
      <c r="F45" s="10">
        <v>1001</v>
      </c>
      <c r="G45" s="13" t="s">
        <v>116</v>
      </c>
      <c r="H45" s="13" t="s">
        <v>117</v>
      </c>
      <c r="I45" s="13" t="s">
        <v>118</v>
      </c>
      <c r="J45" s="10" t="s">
        <v>11</v>
      </c>
      <c r="K45" s="13">
        <v>95936</v>
      </c>
      <c r="L45" s="19"/>
      <c r="M45" s="14"/>
      <c r="N45" s="15"/>
    </row>
    <row r="46" spans="1:14" ht="15" customHeight="1">
      <c r="A46" s="10"/>
      <c r="B46" s="11"/>
      <c r="C46" s="12"/>
      <c r="D46" s="12"/>
      <c r="E46" s="10"/>
      <c r="F46" s="10"/>
      <c r="G46" s="13"/>
      <c r="H46" s="13"/>
      <c r="I46" s="13"/>
      <c r="J46" s="10"/>
      <c r="K46" s="13"/>
      <c r="L46" s="13">
        <v>0</v>
      </c>
      <c r="M46" s="14" t="str">
        <f>+G45</f>
        <v>Madera County</v>
      </c>
      <c r="N46" s="15">
        <f>SUM(K45:L45)</f>
        <v>95936</v>
      </c>
    </row>
    <row r="47" spans="1:14" ht="15" customHeight="1">
      <c r="A47" s="10">
        <v>27</v>
      </c>
      <c r="B47" s="11" t="s">
        <v>6</v>
      </c>
      <c r="C47" s="12" t="s">
        <v>119</v>
      </c>
      <c r="D47" s="12">
        <v>75150</v>
      </c>
      <c r="E47" s="10" t="s">
        <v>120</v>
      </c>
      <c r="F47" s="10">
        <v>1000</v>
      </c>
      <c r="G47" s="13" t="s">
        <v>121</v>
      </c>
      <c r="H47" s="13" t="s">
        <v>122</v>
      </c>
      <c r="I47" s="13" t="s">
        <v>123</v>
      </c>
      <c r="J47" s="10" t="s">
        <v>15</v>
      </c>
      <c r="K47" s="13">
        <v>0</v>
      </c>
      <c r="L47" s="13"/>
      <c r="M47" s="14"/>
      <c r="N47" s="15"/>
    </row>
    <row r="48" spans="1:14" ht="15" customHeight="1">
      <c r="A48" s="10">
        <v>27</v>
      </c>
      <c r="B48" s="11" t="s">
        <v>6</v>
      </c>
      <c r="C48" s="12">
        <v>7515</v>
      </c>
      <c r="D48" s="12">
        <v>75150</v>
      </c>
      <c r="E48" s="10"/>
      <c r="F48" s="10"/>
      <c r="G48" s="13"/>
      <c r="H48" s="13" t="s">
        <v>122</v>
      </c>
      <c r="I48" s="13"/>
      <c r="J48" s="10"/>
      <c r="K48" s="13"/>
      <c r="L48" s="13">
        <v>26053</v>
      </c>
      <c r="M48" s="17" t="str">
        <f>+G47</f>
        <v>Monterey County</v>
      </c>
      <c r="N48" s="15">
        <f>SUM(K47:L48)</f>
        <v>26053</v>
      </c>
    </row>
    <row r="49" spans="1:14" ht="15" customHeight="1">
      <c r="A49" s="10">
        <v>31</v>
      </c>
      <c r="B49" s="11" t="s">
        <v>6</v>
      </c>
      <c r="C49" s="12">
        <v>6684</v>
      </c>
      <c r="D49" s="12">
        <v>66845</v>
      </c>
      <c r="E49" s="10" t="s">
        <v>124</v>
      </c>
      <c r="F49" s="10">
        <v>979</v>
      </c>
      <c r="G49" s="13" t="s">
        <v>125</v>
      </c>
      <c r="H49" s="13" t="s">
        <v>126</v>
      </c>
      <c r="I49" s="13" t="s">
        <v>127</v>
      </c>
      <c r="J49" s="10" t="s">
        <v>11</v>
      </c>
      <c r="K49" s="13">
        <v>132410</v>
      </c>
      <c r="L49" s="13"/>
      <c r="M49" s="14"/>
      <c r="N49" s="15"/>
    </row>
    <row r="50" spans="1:14" ht="15" customHeight="1">
      <c r="A50" s="10">
        <v>31</v>
      </c>
      <c r="B50" s="11" t="s">
        <v>6</v>
      </c>
      <c r="C50" s="12">
        <v>6684</v>
      </c>
      <c r="D50" s="12">
        <v>66845</v>
      </c>
      <c r="E50" s="10"/>
      <c r="F50" s="10"/>
      <c r="G50" s="13"/>
      <c r="H50" s="13" t="s">
        <v>126</v>
      </c>
      <c r="I50" s="13"/>
      <c r="J50" s="10"/>
      <c r="K50" s="13"/>
      <c r="L50" s="13">
        <v>262840</v>
      </c>
      <c r="M50" s="14"/>
      <c r="N50" s="15"/>
    </row>
    <row r="51" spans="1:14" ht="15" customHeight="1">
      <c r="A51" s="10">
        <v>31</v>
      </c>
      <c r="B51" s="11" t="s">
        <v>6</v>
      </c>
      <c r="C51" s="12" t="s">
        <v>128</v>
      </c>
      <c r="D51" s="12">
        <v>75085</v>
      </c>
      <c r="E51" s="10" t="s">
        <v>129</v>
      </c>
      <c r="F51" s="10">
        <v>1042</v>
      </c>
      <c r="G51" s="13" t="s">
        <v>125</v>
      </c>
      <c r="H51" s="13" t="s">
        <v>130</v>
      </c>
      <c r="I51" s="13" t="s">
        <v>131</v>
      </c>
      <c r="J51" s="10" t="s">
        <v>15</v>
      </c>
      <c r="K51" s="13">
        <v>299848</v>
      </c>
      <c r="L51" s="13"/>
      <c r="M51" s="14"/>
      <c r="N51" s="15"/>
    </row>
    <row r="52" spans="1:14" ht="15" customHeight="1">
      <c r="A52" s="10">
        <v>31</v>
      </c>
      <c r="B52" s="11" t="s">
        <v>6</v>
      </c>
      <c r="C52" s="12">
        <v>7508</v>
      </c>
      <c r="D52" s="12">
        <v>75085</v>
      </c>
      <c r="E52" s="10"/>
      <c r="F52" s="10"/>
      <c r="G52" s="13"/>
      <c r="H52" s="13" t="s">
        <v>130</v>
      </c>
      <c r="I52" s="13"/>
      <c r="J52" s="10"/>
      <c r="K52" s="13"/>
      <c r="L52" s="13">
        <v>217536</v>
      </c>
      <c r="M52" s="17" t="str">
        <f>+G51</f>
        <v>Placer County</v>
      </c>
      <c r="N52" s="15">
        <f>SUM(K49:L52)</f>
        <v>912634</v>
      </c>
    </row>
    <row r="53" spans="1:14" ht="15" customHeight="1">
      <c r="A53" s="10">
        <v>33</v>
      </c>
      <c r="B53" s="11" t="s">
        <v>6</v>
      </c>
      <c r="C53" s="12">
        <v>6705</v>
      </c>
      <c r="D53" s="12">
        <v>67058</v>
      </c>
      <c r="E53" s="10" t="s">
        <v>132</v>
      </c>
      <c r="F53" s="10">
        <v>974</v>
      </c>
      <c r="G53" s="13" t="s">
        <v>133</v>
      </c>
      <c r="H53" s="13" t="s">
        <v>134</v>
      </c>
      <c r="I53" s="13" t="s">
        <v>135</v>
      </c>
      <c r="J53" s="10" t="s">
        <v>11</v>
      </c>
      <c r="K53" s="13">
        <v>2075175</v>
      </c>
      <c r="L53" s="13"/>
      <c r="M53" s="14"/>
      <c r="N53" s="15"/>
    </row>
    <row r="54" spans="1:14" ht="15" customHeight="1">
      <c r="A54" s="10">
        <v>33</v>
      </c>
      <c r="B54" s="11" t="s">
        <v>6</v>
      </c>
      <c r="C54" s="12">
        <v>6705</v>
      </c>
      <c r="D54" s="12">
        <v>67058</v>
      </c>
      <c r="E54" s="10"/>
      <c r="F54" s="10"/>
      <c r="G54" s="13"/>
      <c r="H54" s="13" t="s">
        <v>134</v>
      </c>
      <c r="I54" s="13"/>
      <c r="J54" s="10"/>
      <c r="K54" s="13"/>
      <c r="L54" s="13">
        <v>658901</v>
      </c>
      <c r="M54" s="17" t="str">
        <f>+G53</f>
        <v>Riverside County</v>
      </c>
      <c r="N54" s="15">
        <f>SUM(K53:L54)</f>
        <v>2734076</v>
      </c>
    </row>
    <row r="55" spans="1:14" ht="30.75">
      <c r="A55" s="10">
        <v>36</v>
      </c>
      <c r="B55" s="11" t="s">
        <v>6</v>
      </c>
      <c r="C55" s="12" t="s">
        <v>136</v>
      </c>
      <c r="D55" s="12">
        <v>10363</v>
      </c>
      <c r="E55" s="10" t="s">
        <v>137</v>
      </c>
      <c r="F55" s="10">
        <v>903</v>
      </c>
      <c r="G55" s="13" t="s">
        <v>138</v>
      </c>
      <c r="H55" s="13" t="s">
        <v>139</v>
      </c>
      <c r="I55" s="13" t="s">
        <v>140</v>
      </c>
      <c r="J55" s="10" t="s">
        <v>15</v>
      </c>
      <c r="K55" s="13">
        <v>680553</v>
      </c>
      <c r="L55" s="13">
        <v>0</v>
      </c>
      <c r="M55" s="14"/>
      <c r="N55" s="15"/>
    </row>
    <row r="56" spans="1:14" ht="15" customHeight="1">
      <c r="A56" s="10">
        <v>36</v>
      </c>
      <c r="B56" s="11" t="s">
        <v>6</v>
      </c>
      <c r="C56" s="12">
        <v>6773</v>
      </c>
      <c r="D56" s="12">
        <v>67736</v>
      </c>
      <c r="E56" s="10" t="s">
        <v>141</v>
      </c>
      <c r="F56" s="10">
        <v>968</v>
      </c>
      <c r="G56" s="13" t="s">
        <v>138</v>
      </c>
      <c r="H56" s="13" t="s">
        <v>142</v>
      </c>
      <c r="I56" s="13" t="s">
        <v>143</v>
      </c>
      <c r="J56" s="10" t="s">
        <v>11</v>
      </c>
      <c r="K56" s="13">
        <v>230977</v>
      </c>
      <c r="L56" s="13"/>
      <c r="M56" s="14"/>
      <c r="N56" s="15"/>
    </row>
    <row r="57" spans="1:14" ht="15" customHeight="1">
      <c r="A57" s="10">
        <v>36</v>
      </c>
      <c r="B57" s="11" t="s">
        <v>6</v>
      </c>
      <c r="C57" s="12">
        <v>6773</v>
      </c>
      <c r="D57" s="12">
        <v>67736</v>
      </c>
      <c r="E57" s="10"/>
      <c r="F57" s="10"/>
      <c r="G57" s="13"/>
      <c r="H57" s="13" t="s">
        <v>142</v>
      </c>
      <c r="I57" s="13"/>
      <c r="J57" s="10"/>
      <c r="K57" s="13"/>
      <c r="L57" s="13">
        <v>42740</v>
      </c>
      <c r="M57" s="14"/>
      <c r="N57" s="15"/>
    </row>
    <row r="58" spans="1:14" ht="15" customHeight="1">
      <c r="A58" s="10">
        <v>36</v>
      </c>
      <c r="B58" s="11" t="s">
        <v>6</v>
      </c>
      <c r="C58" s="12" t="s">
        <v>144</v>
      </c>
      <c r="D58" s="12">
        <v>67876</v>
      </c>
      <c r="E58" s="10" t="s">
        <v>145</v>
      </c>
      <c r="F58" s="10">
        <v>982</v>
      </c>
      <c r="G58" s="13" t="s">
        <v>138</v>
      </c>
      <c r="H58" s="13" t="s">
        <v>146</v>
      </c>
      <c r="I58" s="13" t="s">
        <v>147</v>
      </c>
      <c r="J58" s="10" t="s">
        <v>15</v>
      </c>
      <c r="K58" s="13">
        <v>350954</v>
      </c>
      <c r="L58" s="13"/>
      <c r="M58" s="14"/>
      <c r="N58" s="15"/>
    </row>
    <row r="59" spans="1:14" ht="18" customHeight="1">
      <c r="A59" s="10">
        <v>36</v>
      </c>
      <c r="B59" s="11" t="s">
        <v>6</v>
      </c>
      <c r="C59" s="12">
        <v>6787</v>
      </c>
      <c r="D59" s="12">
        <v>67876</v>
      </c>
      <c r="E59" s="10"/>
      <c r="F59" s="10"/>
      <c r="G59" s="13"/>
      <c r="H59" s="13" t="s">
        <v>146</v>
      </c>
      <c r="I59" s="13"/>
      <c r="J59" s="10"/>
      <c r="K59" s="13"/>
      <c r="L59" s="13">
        <v>19302</v>
      </c>
      <c r="M59" s="14"/>
      <c r="N59" s="15"/>
    </row>
    <row r="60" spans="1:14" ht="30.75">
      <c r="A60" s="10">
        <v>36</v>
      </c>
      <c r="B60" s="11" t="s">
        <v>6</v>
      </c>
      <c r="C60" s="12" t="s">
        <v>148</v>
      </c>
      <c r="D60" s="12">
        <v>75044</v>
      </c>
      <c r="E60" s="10" t="s">
        <v>149</v>
      </c>
      <c r="F60" s="10">
        <v>971</v>
      </c>
      <c r="G60" s="13" t="s">
        <v>138</v>
      </c>
      <c r="H60" s="13" t="s">
        <v>150</v>
      </c>
      <c r="I60" s="13" t="s">
        <v>151</v>
      </c>
      <c r="J60" s="10" t="s">
        <v>15</v>
      </c>
      <c r="K60" s="13">
        <v>1858833</v>
      </c>
      <c r="L60" s="13"/>
      <c r="M60" s="14"/>
      <c r="N60" s="15"/>
    </row>
    <row r="61" spans="1:14" ht="15" customHeight="1">
      <c r="A61" s="10">
        <v>36</v>
      </c>
      <c r="B61" s="11" t="s">
        <v>6</v>
      </c>
      <c r="C61" s="12" t="s">
        <v>152</v>
      </c>
      <c r="D61" s="12">
        <v>75044</v>
      </c>
      <c r="E61" s="10" t="s">
        <v>153</v>
      </c>
      <c r="F61" s="10">
        <v>1034</v>
      </c>
      <c r="G61" s="13" t="s">
        <v>138</v>
      </c>
      <c r="H61" s="13" t="s">
        <v>150</v>
      </c>
      <c r="I61" s="13" t="s">
        <v>154</v>
      </c>
      <c r="J61" s="10" t="s">
        <v>15</v>
      </c>
      <c r="K61" s="13">
        <v>468081</v>
      </c>
      <c r="L61" s="13"/>
      <c r="M61" s="14"/>
      <c r="N61" s="15"/>
    </row>
    <row r="62" spans="1:14" ht="15" customHeight="1">
      <c r="A62" s="10">
        <v>36</v>
      </c>
      <c r="B62" s="11" t="s">
        <v>6</v>
      </c>
      <c r="C62" s="12">
        <v>7504</v>
      </c>
      <c r="D62" s="12">
        <v>75044</v>
      </c>
      <c r="E62" s="10"/>
      <c r="F62" s="10"/>
      <c r="G62" s="13"/>
      <c r="H62" s="13" t="s">
        <v>150</v>
      </c>
      <c r="I62" s="13"/>
      <c r="J62" s="10"/>
      <c r="K62" s="13"/>
      <c r="L62" s="13">
        <v>100549</v>
      </c>
      <c r="M62" s="17" t="str">
        <f>+G61</f>
        <v>San Bernardino County</v>
      </c>
      <c r="N62" s="15">
        <f>SUM(K55:L62)</f>
        <v>3751989</v>
      </c>
    </row>
    <row r="63" spans="1:14" ht="15" customHeight="1">
      <c r="A63" s="10">
        <v>37</v>
      </c>
      <c r="B63" s="11" t="s">
        <v>6</v>
      </c>
      <c r="C63" s="12" t="s">
        <v>155</v>
      </c>
      <c r="D63" s="12">
        <v>67983</v>
      </c>
      <c r="E63" s="10" t="s">
        <v>156</v>
      </c>
      <c r="F63" s="10">
        <v>1021</v>
      </c>
      <c r="G63" s="13" t="s">
        <v>157</v>
      </c>
      <c r="H63" s="13" t="s">
        <v>158</v>
      </c>
      <c r="I63" s="13" t="s">
        <v>159</v>
      </c>
      <c r="J63" s="10" t="s">
        <v>15</v>
      </c>
      <c r="K63" s="13">
        <v>22283</v>
      </c>
      <c r="L63" s="13"/>
      <c r="M63" s="14"/>
      <c r="N63" s="15"/>
    </row>
    <row r="64" spans="1:14" ht="15" customHeight="1">
      <c r="A64" s="10">
        <v>37</v>
      </c>
      <c r="B64" s="11" t="s">
        <v>6</v>
      </c>
      <c r="C64" s="12">
        <v>6798</v>
      </c>
      <c r="D64" s="12">
        <v>67983</v>
      </c>
      <c r="E64" s="10"/>
      <c r="F64" s="10"/>
      <c r="G64" s="13"/>
      <c r="H64" s="13" t="s">
        <v>158</v>
      </c>
      <c r="I64" s="13"/>
      <c r="J64" s="10"/>
      <c r="K64" s="13"/>
      <c r="L64" s="13">
        <v>33982</v>
      </c>
      <c r="M64" s="14"/>
      <c r="N64" s="15"/>
    </row>
    <row r="65" spans="1:14" ht="15" customHeight="1">
      <c r="A65" s="10">
        <v>37</v>
      </c>
      <c r="B65" s="11" t="s">
        <v>6</v>
      </c>
      <c r="C65" s="12" t="s">
        <v>160</v>
      </c>
      <c r="D65" s="12">
        <v>68130</v>
      </c>
      <c r="E65" s="10" t="s">
        <v>161</v>
      </c>
      <c r="F65" s="10">
        <v>1016</v>
      </c>
      <c r="G65" s="13" t="s">
        <v>157</v>
      </c>
      <c r="H65" s="13" t="s">
        <v>162</v>
      </c>
      <c r="I65" s="13" t="s">
        <v>163</v>
      </c>
      <c r="J65" s="10" t="s">
        <v>15</v>
      </c>
      <c r="K65" s="13">
        <v>275509</v>
      </c>
      <c r="L65" s="13"/>
      <c r="M65" s="14"/>
      <c r="N65" s="15"/>
    </row>
    <row r="66" spans="1:14" ht="15" customHeight="1">
      <c r="A66" s="10">
        <v>37</v>
      </c>
      <c r="B66" s="11" t="s">
        <v>6</v>
      </c>
      <c r="C66" s="12">
        <v>6813</v>
      </c>
      <c r="D66" s="12">
        <v>68130</v>
      </c>
      <c r="E66" s="10"/>
      <c r="F66" s="10"/>
      <c r="G66" s="13"/>
      <c r="H66" s="13" t="s">
        <v>162</v>
      </c>
      <c r="I66" s="13"/>
      <c r="J66" s="10"/>
      <c r="K66" s="13"/>
      <c r="L66" s="13">
        <v>276225</v>
      </c>
      <c r="M66" s="14"/>
      <c r="N66" s="15"/>
    </row>
    <row r="67" spans="1:14" ht="15" customHeight="1">
      <c r="A67" s="10">
        <v>37</v>
      </c>
      <c r="B67" s="11" t="s">
        <v>6</v>
      </c>
      <c r="C67" s="12" t="s">
        <v>164</v>
      </c>
      <c r="D67" s="12">
        <v>68189</v>
      </c>
      <c r="E67" s="10" t="s">
        <v>165</v>
      </c>
      <c r="F67" s="10">
        <v>991</v>
      </c>
      <c r="G67" s="13" t="s">
        <v>157</v>
      </c>
      <c r="H67" s="13" t="s">
        <v>166</v>
      </c>
      <c r="I67" s="13" t="s">
        <v>167</v>
      </c>
      <c r="J67" s="10" t="s">
        <v>15</v>
      </c>
      <c r="K67" s="13">
        <v>286146</v>
      </c>
      <c r="L67" s="13"/>
      <c r="M67" s="14"/>
      <c r="N67" s="15"/>
    </row>
    <row r="68" spans="1:14" ht="15" customHeight="1">
      <c r="A68" s="10">
        <v>37</v>
      </c>
      <c r="B68" s="11" t="s">
        <v>6</v>
      </c>
      <c r="C68" s="12">
        <v>6818</v>
      </c>
      <c r="D68" s="12">
        <v>68189</v>
      </c>
      <c r="E68" s="10"/>
      <c r="F68" s="10"/>
      <c r="G68" s="13"/>
      <c r="H68" s="13" t="s">
        <v>166</v>
      </c>
      <c r="I68" s="13"/>
      <c r="J68" s="10"/>
      <c r="K68" s="13"/>
      <c r="L68" s="13">
        <v>82284</v>
      </c>
      <c r="M68" s="14"/>
      <c r="N68" s="15"/>
    </row>
    <row r="69" spans="1:14" ht="15" customHeight="1">
      <c r="A69" s="10">
        <v>37</v>
      </c>
      <c r="B69" s="11" t="s">
        <v>6</v>
      </c>
      <c r="C69" s="12" t="s">
        <v>168</v>
      </c>
      <c r="D69" s="12">
        <v>68338</v>
      </c>
      <c r="E69" s="10" t="s">
        <v>169</v>
      </c>
      <c r="F69" s="10">
        <v>1008</v>
      </c>
      <c r="G69" s="13" t="s">
        <v>157</v>
      </c>
      <c r="H69" s="13" t="s">
        <v>170</v>
      </c>
      <c r="I69" s="13" t="s">
        <v>171</v>
      </c>
      <c r="J69" s="10" t="s">
        <v>15</v>
      </c>
      <c r="K69" s="13">
        <v>103882</v>
      </c>
      <c r="L69" s="13"/>
      <c r="M69" s="14"/>
      <c r="N69" s="15"/>
    </row>
    <row r="70" spans="1:14" ht="15" customHeight="1">
      <c r="A70" s="10">
        <v>37</v>
      </c>
      <c r="B70" s="11" t="s">
        <v>6</v>
      </c>
      <c r="C70" s="12" t="s">
        <v>172</v>
      </c>
      <c r="D70" s="12">
        <v>68338</v>
      </c>
      <c r="E70" s="10" t="s">
        <v>173</v>
      </c>
      <c r="F70" s="10">
        <v>1024</v>
      </c>
      <c r="G70" s="13" t="s">
        <v>157</v>
      </c>
      <c r="H70" s="13" t="s">
        <v>170</v>
      </c>
      <c r="I70" s="13" t="s">
        <v>174</v>
      </c>
      <c r="J70" s="10" t="s">
        <v>15</v>
      </c>
      <c r="K70" s="13">
        <v>139684</v>
      </c>
      <c r="L70" s="13"/>
      <c r="M70" s="14"/>
      <c r="N70" s="15"/>
    </row>
    <row r="71" spans="1:14" ht="15" customHeight="1">
      <c r="A71" s="10">
        <v>37</v>
      </c>
      <c r="B71" s="11" t="s">
        <v>6</v>
      </c>
      <c r="C71" s="12">
        <v>6833</v>
      </c>
      <c r="D71" s="12">
        <v>68338</v>
      </c>
      <c r="E71" s="10"/>
      <c r="F71" s="10"/>
      <c r="G71" s="13"/>
      <c r="H71" s="13" t="s">
        <v>170</v>
      </c>
      <c r="I71" s="13"/>
      <c r="J71" s="10"/>
      <c r="K71" s="13"/>
      <c r="L71" s="13">
        <v>409589</v>
      </c>
      <c r="M71" s="14"/>
      <c r="N71" s="15"/>
    </row>
    <row r="72" spans="1:14" ht="15" customHeight="1">
      <c r="A72" s="10">
        <v>37</v>
      </c>
      <c r="B72" s="11" t="s">
        <v>6</v>
      </c>
      <c r="C72" s="12" t="s">
        <v>175</v>
      </c>
      <c r="D72" s="12">
        <v>68452</v>
      </c>
      <c r="E72" s="10" t="s">
        <v>176</v>
      </c>
      <c r="F72" s="10">
        <v>884</v>
      </c>
      <c r="G72" s="13" t="s">
        <v>157</v>
      </c>
      <c r="H72" s="13" t="s">
        <v>177</v>
      </c>
      <c r="I72" s="13" t="s">
        <v>178</v>
      </c>
      <c r="J72" s="10" t="s">
        <v>15</v>
      </c>
      <c r="K72" s="13">
        <v>199620</v>
      </c>
      <c r="L72" s="13"/>
      <c r="M72" s="14"/>
      <c r="N72" s="15"/>
    </row>
    <row r="73" spans="1:14" ht="15" customHeight="1">
      <c r="A73" s="10">
        <v>37</v>
      </c>
      <c r="B73" s="11" t="s">
        <v>6</v>
      </c>
      <c r="C73" s="12">
        <v>6845</v>
      </c>
      <c r="D73" s="12">
        <v>68452</v>
      </c>
      <c r="E73" s="10"/>
      <c r="F73" s="10"/>
      <c r="G73" s="13"/>
      <c r="H73" s="13" t="s">
        <v>177</v>
      </c>
      <c r="I73" s="13"/>
      <c r="J73" s="10"/>
      <c r="K73" s="13"/>
      <c r="L73" s="13">
        <v>68124</v>
      </c>
      <c r="M73" s="17" t="str">
        <f>+G72</f>
        <v>San Diego County</v>
      </c>
      <c r="N73" s="15">
        <f>SUM(K63:L73)</f>
        <v>1897328</v>
      </c>
    </row>
    <row r="74" spans="1:14" ht="15" customHeight="1">
      <c r="A74" s="10">
        <v>38</v>
      </c>
      <c r="B74" s="11" t="s">
        <v>6</v>
      </c>
      <c r="C74" s="12" t="s">
        <v>179</v>
      </c>
      <c r="D74" s="12">
        <v>68478</v>
      </c>
      <c r="E74" s="10" t="s">
        <v>180</v>
      </c>
      <c r="F74" s="10">
        <v>1029</v>
      </c>
      <c r="G74" s="13" t="s">
        <v>181</v>
      </c>
      <c r="H74" s="13" t="s">
        <v>182</v>
      </c>
      <c r="I74" s="13" t="s">
        <v>183</v>
      </c>
      <c r="J74" s="10" t="s">
        <v>15</v>
      </c>
      <c r="K74" s="13">
        <v>131943</v>
      </c>
      <c r="L74" s="13"/>
      <c r="M74" s="14"/>
      <c r="N74" s="15"/>
    </row>
    <row r="75" spans="1:14" ht="15" customHeight="1">
      <c r="A75" s="10">
        <v>38</v>
      </c>
      <c r="B75" s="11" t="s">
        <v>6</v>
      </c>
      <c r="C75" s="12" t="s">
        <v>184</v>
      </c>
      <c r="D75" s="12">
        <v>68478</v>
      </c>
      <c r="E75" s="10" t="s">
        <v>185</v>
      </c>
      <c r="F75" s="10">
        <v>1028</v>
      </c>
      <c r="G75" s="13" t="s">
        <v>181</v>
      </c>
      <c r="H75" s="13" t="s">
        <v>182</v>
      </c>
      <c r="I75" s="13" t="s">
        <v>186</v>
      </c>
      <c r="J75" s="10" t="s">
        <v>15</v>
      </c>
      <c r="K75" s="13">
        <v>65972</v>
      </c>
      <c r="L75" s="13"/>
      <c r="M75" s="14"/>
      <c r="N75" s="15"/>
    </row>
    <row r="76" spans="1:14" ht="15" customHeight="1">
      <c r="A76" s="10">
        <v>38</v>
      </c>
      <c r="B76" s="11" t="s">
        <v>6</v>
      </c>
      <c r="C76" s="12">
        <v>6847</v>
      </c>
      <c r="D76" s="12">
        <v>68478</v>
      </c>
      <c r="E76" s="10"/>
      <c r="F76" s="10"/>
      <c r="G76" s="13"/>
      <c r="H76" s="13" t="s">
        <v>182</v>
      </c>
      <c r="I76" s="13"/>
      <c r="J76" s="10"/>
      <c r="K76" s="13"/>
      <c r="L76" s="13">
        <v>202502</v>
      </c>
      <c r="M76" s="17" t="str">
        <f>+G75</f>
        <v>San Francisco County</v>
      </c>
      <c r="N76" s="15">
        <f>SUM(K74:L76)</f>
        <v>400417</v>
      </c>
    </row>
    <row r="77" spans="1:14" ht="15" customHeight="1">
      <c r="A77" s="10">
        <v>39</v>
      </c>
      <c r="B77" s="11" t="s">
        <v>6</v>
      </c>
      <c r="C77" s="12" t="s">
        <v>187</v>
      </c>
      <c r="D77" s="12">
        <v>68676</v>
      </c>
      <c r="E77" s="10" t="s">
        <v>188</v>
      </c>
      <c r="F77" s="10">
        <v>1027</v>
      </c>
      <c r="G77" s="13" t="s">
        <v>189</v>
      </c>
      <c r="H77" s="13" t="s">
        <v>190</v>
      </c>
      <c r="I77" s="13" t="s">
        <v>191</v>
      </c>
      <c r="J77" s="10" t="s">
        <v>15</v>
      </c>
      <c r="K77" s="13">
        <v>501778</v>
      </c>
      <c r="L77" s="13"/>
      <c r="M77" s="14"/>
      <c r="N77" s="15"/>
    </row>
    <row r="78" spans="1:14" ht="15" customHeight="1">
      <c r="A78" s="10">
        <v>39</v>
      </c>
      <c r="B78" s="11" t="s">
        <v>6</v>
      </c>
      <c r="C78" s="12">
        <v>6867</v>
      </c>
      <c r="D78" s="12">
        <v>68676</v>
      </c>
      <c r="E78" s="10"/>
      <c r="F78" s="10"/>
      <c r="G78" s="13"/>
      <c r="H78" s="13" t="s">
        <v>190</v>
      </c>
      <c r="I78" s="13"/>
      <c r="J78" s="10"/>
      <c r="K78" s="13"/>
      <c r="L78" s="13">
        <v>83696</v>
      </c>
      <c r="M78" s="17" t="str">
        <f>+G77</f>
        <v>San Joaquin County</v>
      </c>
      <c r="N78" s="15">
        <f>SUM(K77:L78)</f>
        <v>585474</v>
      </c>
    </row>
    <row r="79" spans="1:14" ht="15" customHeight="1">
      <c r="A79" s="10">
        <v>41</v>
      </c>
      <c r="B79" s="11" t="s">
        <v>6</v>
      </c>
      <c r="C79" s="12" t="s">
        <v>192</v>
      </c>
      <c r="D79" s="12">
        <v>69062</v>
      </c>
      <c r="E79" s="10" t="s">
        <v>193</v>
      </c>
      <c r="F79" s="10">
        <v>1022</v>
      </c>
      <c r="G79" s="13" t="s">
        <v>194</v>
      </c>
      <c r="H79" s="13" t="s">
        <v>195</v>
      </c>
      <c r="I79" s="13" t="s">
        <v>196</v>
      </c>
      <c r="J79" s="10" t="s">
        <v>15</v>
      </c>
      <c r="K79" s="13">
        <v>0</v>
      </c>
      <c r="L79" s="13"/>
      <c r="M79" s="14"/>
      <c r="N79" s="15"/>
    </row>
    <row r="80" spans="1:14" ht="15" customHeight="1">
      <c r="A80" s="10">
        <v>41</v>
      </c>
      <c r="B80" s="11" t="s">
        <v>6</v>
      </c>
      <c r="C80" s="12">
        <v>6906</v>
      </c>
      <c r="D80" s="12">
        <v>69062</v>
      </c>
      <c r="E80" s="10"/>
      <c r="F80" s="10"/>
      <c r="G80" s="13"/>
      <c r="H80" s="13" t="s">
        <v>195</v>
      </c>
      <c r="I80" s="13"/>
      <c r="J80" s="10"/>
      <c r="K80" s="13"/>
      <c r="L80" s="13">
        <v>87052</v>
      </c>
      <c r="M80" s="17" t="str">
        <f>+G79</f>
        <v>San Mateo County</v>
      </c>
      <c r="N80" s="15">
        <f>SUM(K79:L80)</f>
        <v>87052</v>
      </c>
    </row>
    <row r="81" spans="1:14" ht="15" customHeight="1">
      <c r="A81" s="10">
        <v>42</v>
      </c>
      <c r="B81" s="11" t="s">
        <v>6</v>
      </c>
      <c r="C81" s="12" t="s">
        <v>197</v>
      </c>
      <c r="D81" s="12">
        <v>69229</v>
      </c>
      <c r="E81" s="10" t="s">
        <v>198</v>
      </c>
      <c r="F81" s="10">
        <v>973</v>
      </c>
      <c r="G81" s="13" t="s">
        <v>199</v>
      </c>
      <c r="H81" s="13" t="s">
        <v>200</v>
      </c>
      <c r="I81" s="13" t="s">
        <v>201</v>
      </c>
      <c r="J81" s="10" t="s">
        <v>15</v>
      </c>
      <c r="K81" s="13">
        <v>416026</v>
      </c>
      <c r="L81" s="13"/>
      <c r="M81" s="14"/>
      <c r="N81" s="15"/>
    </row>
    <row r="82" spans="1:14" ht="15" customHeight="1">
      <c r="A82" s="10">
        <v>42</v>
      </c>
      <c r="B82" s="11" t="s">
        <v>6</v>
      </c>
      <c r="C82" s="12">
        <v>6922</v>
      </c>
      <c r="D82" s="12">
        <v>69229</v>
      </c>
      <c r="E82" s="10"/>
      <c r="F82" s="10"/>
      <c r="G82" s="13"/>
      <c r="H82" s="13" t="s">
        <v>200</v>
      </c>
      <c r="I82" s="13"/>
      <c r="J82" s="10"/>
      <c r="K82" s="13"/>
      <c r="L82" s="13">
        <v>104461</v>
      </c>
      <c r="M82" s="14"/>
      <c r="N82" s="15"/>
    </row>
    <row r="83" spans="1:14" ht="15" customHeight="1">
      <c r="A83" s="10">
        <v>42</v>
      </c>
      <c r="B83" s="11" t="s">
        <v>6</v>
      </c>
      <c r="C83" s="12">
        <v>6926</v>
      </c>
      <c r="D83" s="12">
        <v>69260</v>
      </c>
      <c r="E83" s="10" t="s">
        <v>202</v>
      </c>
      <c r="F83" s="10">
        <v>967</v>
      </c>
      <c r="G83" s="13" t="s">
        <v>199</v>
      </c>
      <c r="H83" s="13" t="s">
        <v>203</v>
      </c>
      <c r="I83" s="13" t="s">
        <v>204</v>
      </c>
      <c r="J83" s="10" t="s">
        <v>11</v>
      </c>
      <c r="K83" s="13">
        <v>462515</v>
      </c>
      <c r="L83" s="13"/>
      <c r="M83" s="14"/>
      <c r="N83" s="15"/>
    </row>
    <row r="84" spans="1:14" ht="15" customHeight="1">
      <c r="A84" s="10">
        <v>42</v>
      </c>
      <c r="B84" s="11" t="s">
        <v>6</v>
      </c>
      <c r="C84" s="12">
        <v>6926</v>
      </c>
      <c r="D84" s="12">
        <v>69260</v>
      </c>
      <c r="E84" s="10"/>
      <c r="F84" s="10"/>
      <c r="G84" s="13"/>
      <c r="H84" s="13" t="s">
        <v>203</v>
      </c>
      <c r="I84" s="13"/>
      <c r="J84" s="10"/>
      <c r="K84" s="13"/>
      <c r="L84" s="13">
        <v>163338</v>
      </c>
      <c r="M84" s="17" t="str">
        <f>+G83</f>
        <v>Santa Barbara County</v>
      </c>
      <c r="N84" s="15">
        <f>SUM(K81:L84)</f>
        <v>1146340</v>
      </c>
    </row>
    <row r="85" spans="1:14" ht="15" customHeight="1">
      <c r="A85" s="10">
        <v>43</v>
      </c>
      <c r="B85" s="11" t="s">
        <v>6</v>
      </c>
      <c r="C85" s="12" t="s">
        <v>205</v>
      </c>
      <c r="D85" s="12">
        <v>10439</v>
      </c>
      <c r="E85" s="10" t="s">
        <v>206</v>
      </c>
      <c r="F85" s="10">
        <v>972</v>
      </c>
      <c r="G85" s="13" t="s">
        <v>207</v>
      </c>
      <c r="H85" s="13" t="s">
        <v>208</v>
      </c>
      <c r="I85" s="13" t="s">
        <v>209</v>
      </c>
      <c r="J85" s="10" t="s">
        <v>15</v>
      </c>
      <c r="K85" s="13">
        <v>209391</v>
      </c>
      <c r="L85" s="13"/>
      <c r="M85" s="14"/>
      <c r="N85" s="15"/>
    </row>
    <row r="86" spans="1:14" ht="15" customHeight="1">
      <c r="A86" s="10">
        <v>43</v>
      </c>
      <c r="B86" s="11" t="s">
        <v>6</v>
      </c>
      <c r="C86" s="12">
        <v>6936</v>
      </c>
      <c r="D86" s="12">
        <v>69369</v>
      </c>
      <c r="E86" s="10"/>
      <c r="F86" s="10"/>
      <c r="G86" s="13"/>
      <c r="H86" s="13" t="s">
        <v>210</v>
      </c>
      <c r="I86" s="13"/>
      <c r="J86" s="10"/>
      <c r="K86" s="13"/>
      <c r="L86" s="13">
        <v>83757</v>
      </c>
      <c r="M86" s="14"/>
      <c r="N86" s="15"/>
    </row>
    <row r="87" spans="1:14" ht="15" customHeight="1">
      <c r="A87" s="10">
        <v>43</v>
      </c>
      <c r="B87" s="11" t="s">
        <v>6</v>
      </c>
      <c r="C87" s="12">
        <v>6939</v>
      </c>
      <c r="D87" s="12">
        <v>69393</v>
      </c>
      <c r="E87" s="10" t="s">
        <v>211</v>
      </c>
      <c r="F87" s="10">
        <v>993</v>
      </c>
      <c r="G87" s="13" t="s">
        <v>207</v>
      </c>
      <c r="H87" s="13" t="s">
        <v>212</v>
      </c>
      <c r="I87" s="13" t="s">
        <v>213</v>
      </c>
      <c r="J87" s="10" t="s">
        <v>11</v>
      </c>
      <c r="K87" s="13">
        <v>210187</v>
      </c>
      <c r="L87" s="13"/>
      <c r="M87" s="14"/>
      <c r="N87" s="15"/>
    </row>
    <row r="88" spans="1:14" ht="15" customHeight="1">
      <c r="A88" s="10">
        <v>43</v>
      </c>
      <c r="B88" s="11" t="s">
        <v>6</v>
      </c>
      <c r="C88" s="12">
        <v>6939</v>
      </c>
      <c r="D88" s="12">
        <v>69393</v>
      </c>
      <c r="E88" s="10" t="s">
        <v>214</v>
      </c>
      <c r="F88" s="10">
        <v>997</v>
      </c>
      <c r="G88" s="13" t="s">
        <v>207</v>
      </c>
      <c r="H88" s="13" t="s">
        <v>212</v>
      </c>
      <c r="I88" s="13" t="s">
        <v>215</v>
      </c>
      <c r="J88" s="10" t="s">
        <v>11</v>
      </c>
      <c r="K88" s="13">
        <v>206053</v>
      </c>
      <c r="L88" s="13"/>
      <c r="M88" s="14"/>
      <c r="N88" s="15"/>
    </row>
    <row r="89" spans="1:14" ht="15" customHeight="1">
      <c r="A89" s="10">
        <v>43</v>
      </c>
      <c r="B89" s="11" t="s">
        <v>6</v>
      </c>
      <c r="C89" s="12">
        <v>6939</v>
      </c>
      <c r="D89" s="12">
        <v>69393</v>
      </c>
      <c r="E89" s="10" t="s">
        <v>216</v>
      </c>
      <c r="F89" s="10">
        <v>984</v>
      </c>
      <c r="G89" s="13" t="s">
        <v>207</v>
      </c>
      <c r="H89" s="13" t="s">
        <v>212</v>
      </c>
      <c r="I89" s="13" t="s">
        <v>217</v>
      </c>
      <c r="J89" s="10" t="s">
        <v>11</v>
      </c>
      <c r="K89" s="13">
        <v>201340</v>
      </c>
      <c r="L89" s="13"/>
      <c r="M89" s="14"/>
      <c r="N89" s="15"/>
    </row>
    <row r="90" spans="1:14" ht="15" customHeight="1">
      <c r="A90" s="10">
        <v>43</v>
      </c>
      <c r="B90" s="11" t="s">
        <v>6</v>
      </c>
      <c r="C90" s="12">
        <v>6939</v>
      </c>
      <c r="D90" s="12">
        <v>69393</v>
      </c>
      <c r="E90" s="10" t="s">
        <v>218</v>
      </c>
      <c r="F90" s="10">
        <v>994</v>
      </c>
      <c r="G90" s="13" t="s">
        <v>207</v>
      </c>
      <c r="H90" s="13" t="s">
        <v>212</v>
      </c>
      <c r="I90" s="13" t="s">
        <v>219</v>
      </c>
      <c r="J90" s="10" t="s">
        <v>11</v>
      </c>
      <c r="K90" s="13">
        <v>150799</v>
      </c>
      <c r="L90" s="13"/>
      <c r="M90" s="14"/>
      <c r="N90" s="15"/>
    </row>
    <row r="91" spans="1:14" ht="15" customHeight="1">
      <c r="A91" s="10">
        <v>43</v>
      </c>
      <c r="B91" s="11" t="s">
        <v>6</v>
      </c>
      <c r="C91" s="12">
        <v>6939</v>
      </c>
      <c r="D91" s="12">
        <v>69393</v>
      </c>
      <c r="E91" s="10"/>
      <c r="F91" s="10"/>
      <c r="G91" s="13"/>
      <c r="H91" s="13" t="s">
        <v>212</v>
      </c>
      <c r="I91" s="13"/>
      <c r="J91" s="10"/>
      <c r="K91" s="13"/>
      <c r="L91" s="13">
        <v>3556240</v>
      </c>
      <c r="M91" s="14"/>
      <c r="N91" s="15"/>
    </row>
    <row r="92" spans="1:14" ht="15" customHeight="1">
      <c r="A92" s="10">
        <v>43</v>
      </c>
      <c r="B92" s="11" t="s">
        <v>6</v>
      </c>
      <c r="C92" s="12" t="s">
        <v>220</v>
      </c>
      <c r="D92" s="12">
        <v>69427</v>
      </c>
      <c r="E92" s="10" t="s">
        <v>221</v>
      </c>
      <c r="F92" s="10">
        <v>976</v>
      </c>
      <c r="G92" s="13" t="s">
        <v>207</v>
      </c>
      <c r="H92" s="13" t="s">
        <v>222</v>
      </c>
      <c r="I92" s="13" t="s">
        <v>223</v>
      </c>
      <c r="J92" s="10" t="s">
        <v>15</v>
      </c>
      <c r="K92" s="13">
        <v>152290</v>
      </c>
      <c r="L92" s="13"/>
      <c r="M92" s="14"/>
      <c r="N92" s="15"/>
    </row>
    <row r="93" spans="1:14" ht="15" customHeight="1">
      <c r="A93" s="10">
        <v>43</v>
      </c>
      <c r="B93" s="11" t="s">
        <v>6</v>
      </c>
      <c r="C93" s="12">
        <v>6942</v>
      </c>
      <c r="D93" s="12">
        <v>69427</v>
      </c>
      <c r="E93" s="10"/>
      <c r="F93" s="10"/>
      <c r="G93" s="13"/>
      <c r="H93" s="13" t="s">
        <v>222</v>
      </c>
      <c r="I93" s="13"/>
      <c r="J93" s="10"/>
      <c r="K93" s="13"/>
      <c r="L93" s="13">
        <v>118530</v>
      </c>
      <c r="M93" s="14"/>
      <c r="N93" s="15"/>
    </row>
    <row r="94" spans="1:14" ht="15" customHeight="1">
      <c r="A94" s="10">
        <v>43</v>
      </c>
      <c r="B94" s="11" t="s">
        <v>6</v>
      </c>
      <c r="C94" s="12">
        <v>6966</v>
      </c>
      <c r="D94" s="12">
        <v>69666</v>
      </c>
      <c r="E94" s="10" t="s">
        <v>224</v>
      </c>
      <c r="F94" s="10">
        <v>980</v>
      </c>
      <c r="G94" s="13" t="s">
        <v>207</v>
      </c>
      <c r="H94" s="13" t="s">
        <v>225</v>
      </c>
      <c r="I94" s="13" t="s">
        <v>226</v>
      </c>
      <c r="J94" s="10" t="s">
        <v>11</v>
      </c>
      <c r="K94" s="13">
        <v>21190</v>
      </c>
      <c r="L94" s="13"/>
      <c r="M94" s="14"/>
      <c r="N94" s="15"/>
    </row>
    <row r="95" spans="1:14" ht="15" customHeight="1">
      <c r="A95" s="10">
        <v>43</v>
      </c>
      <c r="B95" s="11" t="s">
        <v>6</v>
      </c>
      <c r="C95" s="12">
        <v>6966</v>
      </c>
      <c r="D95" s="12">
        <v>69666</v>
      </c>
      <c r="E95" s="10"/>
      <c r="F95" s="10"/>
      <c r="G95" s="13"/>
      <c r="H95" s="13" t="s">
        <v>225</v>
      </c>
      <c r="I95" s="13"/>
      <c r="J95" s="10"/>
      <c r="K95" s="13"/>
      <c r="L95" s="13">
        <v>870347</v>
      </c>
      <c r="M95" s="14"/>
      <c r="N95" s="15"/>
    </row>
    <row r="96" spans="1:14" ht="15" customHeight="1">
      <c r="A96" s="10">
        <v>43</v>
      </c>
      <c r="B96" s="11" t="s">
        <v>6</v>
      </c>
      <c r="C96" s="12" t="s">
        <v>227</v>
      </c>
      <c r="D96" s="12">
        <v>69674</v>
      </c>
      <c r="E96" s="10" t="s">
        <v>228</v>
      </c>
      <c r="F96" s="10">
        <v>978</v>
      </c>
      <c r="G96" s="13" t="s">
        <v>207</v>
      </c>
      <c r="H96" s="13" t="s">
        <v>229</v>
      </c>
      <c r="I96" s="13" t="s">
        <v>230</v>
      </c>
      <c r="J96" s="10" t="s">
        <v>15</v>
      </c>
      <c r="K96" s="13">
        <v>0</v>
      </c>
      <c r="L96" s="13"/>
      <c r="M96" s="14"/>
      <c r="N96" s="15"/>
    </row>
    <row r="97" spans="1:14" ht="15" customHeight="1">
      <c r="A97" s="10">
        <v>43</v>
      </c>
      <c r="B97" s="11" t="s">
        <v>6</v>
      </c>
      <c r="C97" s="12">
        <v>6967</v>
      </c>
      <c r="D97" s="12">
        <v>69674</v>
      </c>
      <c r="E97" s="10"/>
      <c r="F97" s="10"/>
      <c r="G97" s="13"/>
      <c r="H97" s="13" t="s">
        <v>229</v>
      </c>
      <c r="I97" s="13"/>
      <c r="J97" s="10"/>
      <c r="K97" s="13"/>
      <c r="L97" s="13">
        <v>204059</v>
      </c>
      <c r="M97" s="17" t="str">
        <f>+G96</f>
        <v>Santa Clara County</v>
      </c>
      <c r="N97" s="15">
        <f>SUM(K85:L97)</f>
        <v>5984183</v>
      </c>
    </row>
    <row r="98" spans="1:14" ht="15" customHeight="1">
      <c r="A98" s="10">
        <v>44</v>
      </c>
      <c r="B98" s="11" t="s">
        <v>6</v>
      </c>
      <c r="C98" s="12" t="s">
        <v>231</v>
      </c>
      <c r="D98" s="12">
        <v>69799</v>
      </c>
      <c r="E98" s="10" t="s">
        <v>232</v>
      </c>
      <c r="F98" s="10">
        <v>1004</v>
      </c>
      <c r="G98" s="13" t="s">
        <v>233</v>
      </c>
      <c r="H98" s="13" t="s">
        <v>234</v>
      </c>
      <c r="I98" s="13" t="s">
        <v>235</v>
      </c>
      <c r="J98" s="10" t="s">
        <v>15</v>
      </c>
      <c r="K98" s="13">
        <v>209522</v>
      </c>
      <c r="L98" s="13"/>
      <c r="M98" s="14"/>
      <c r="N98" s="15"/>
    </row>
    <row r="99" spans="1:14" ht="15" customHeight="1">
      <c r="A99" s="10">
        <v>44</v>
      </c>
      <c r="B99" s="11" t="s">
        <v>6</v>
      </c>
      <c r="C99" s="12">
        <v>6979</v>
      </c>
      <c r="D99" s="12">
        <v>69799</v>
      </c>
      <c r="E99" s="10"/>
      <c r="F99" s="10"/>
      <c r="G99" s="13"/>
      <c r="H99" s="13" t="s">
        <v>234</v>
      </c>
      <c r="I99" s="13"/>
      <c r="J99" s="10"/>
      <c r="K99" s="13"/>
      <c r="L99" s="13">
        <v>142235</v>
      </c>
      <c r="M99" s="17" t="str">
        <f>+G98</f>
        <v>Santa Cruz County</v>
      </c>
      <c r="N99" s="15">
        <f>SUM(K98:L99)</f>
        <v>351757</v>
      </c>
    </row>
    <row r="100" spans="1:14" ht="15" customHeight="1">
      <c r="A100" s="10">
        <v>47</v>
      </c>
      <c r="B100" s="11" t="s">
        <v>6</v>
      </c>
      <c r="C100" s="12" t="s">
        <v>236</v>
      </c>
      <c r="D100" s="12">
        <v>10470</v>
      </c>
      <c r="E100" s="10" t="s">
        <v>237</v>
      </c>
      <c r="F100" s="10">
        <v>983</v>
      </c>
      <c r="G100" s="13" t="s">
        <v>238</v>
      </c>
      <c r="H100" s="13" t="s">
        <v>239</v>
      </c>
      <c r="I100" s="13" t="s">
        <v>240</v>
      </c>
      <c r="J100" s="10" t="s">
        <v>15</v>
      </c>
      <c r="K100" s="13">
        <v>866364</v>
      </c>
      <c r="L100" s="13">
        <v>0</v>
      </c>
      <c r="M100" s="14"/>
      <c r="N100" s="15">
        <f>SUM(K100:L100)</f>
        <v>866364</v>
      </c>
    </row>
    <row r="101" spans="1:14" ht="15" customHeight="1">
      <c r="A101" s="10"/>
      <c r="B101" s="11"/>
      <c r="C101" s="12"/>
      <c r="D101" s="12"/>
      <c r="E101" s="10"/>
      <c r="F101" s="10"/>
      <c r="G101" s="13"/>
      <c r="H101" s="13"/>
      <c r="I101" s="13"/>
      <c r="J101" s="10"/>
      <c r="K101" s="13"/>
      <c r="L101" s="13"/>
      <c r="M101" s="17" t="str">
        <f>+G100</f>
        <v>Siskiyou County</v>
      </c>
      <c r="N101" s="15"/>
    </row>
    <row r="102" spans="1:14" ht="15" customHeight="1">
      <c r="A102" s="10">
        <v>49</v>
      </c>
      <c r="B102" s="11" t="s">
        <v>6</v>
      </c>
      <c r="C102" s="12" t="s">
        <v>241</v>
      </c>
      <c r="D102" s="12">
        <v>75358</v>
      </c>
      <c r="E102" s="10" t="s">
        <v>242</v>
      </c>
      <c r="F102" s="10">
        <v>1011</v>
      </c>
      <c r="G102" s="13" t="s">
        <v>243</v>
      </c>
      <c r="H102" s="13" t="s">
        <v>244</v>
      </c>
      <c r="I102" s="13" t="s">
        <v>245</v>
      </c>
      <c r="J102" s="10" t="s">
        <v>15</v>
      </c>
      <c r="K102" s="13">
        <v>461555</v>
      </c>
      <c r="L102" s="13"/>
      <c r="M102" s="14"/>
      <c r="N102" s="15"/>
    </row>
    <row r="103" spans="1:14" ht="15" customHeight="1">
      <c r="A103" s="10">
        <v>49</v>
      </c>
      <c r="B103" s="11" t="s">
        <v>6</v>
      </c>
      <c r="C103" s="12">
        <v>7535</v>
      </c>
      <c r="D103" s="12">
        <v>75358</v>
      </c>
      <c r="E103" s="10"/>
      <c r="F103" s="10"/>
      <c r="G103" s="13"/>
      <c r="H103" s="13" t="s">
        <v>244</v>
      </c>
      <c r="I103" s="13"/>
      <c r="J103" s="10"/>
      <c r="K103" s="13"/>
      <c r="L103" s="13">
        <v>230890</v>
      </c>
      <c r="M103" s="17" t="str">
        <f>+G102</f>
        <v>Sonoma County</v>
      </c>
      <c r="N103" s="15">
        <f>SUM(K102:L103)</f>
        <v>692445</v>
      </c>
    </row>
    <row r="104" spans="1:14" ht="15" customHeight="1">
      <c r="A104" s="10">
        <v>50</v>
      </c>
      <c r="B104" s="11" t="s">
        <v>6</v>
      </c>
      <c r="C104" s="12" t="s">
        <v>246</v>
      </c>
      <c r="D104" s="12">
        <v>10504</v>
      </c>
      <c r="E104" s="10" t="s">
        <v>247</v>
      </c>
      <c r="F104" s="10">
        <v>985</v>
      </c>
      <c r="G104" s="13" t="s">
        <v>248</v>
      </c>
      <c r="H104" s="13" t="s">
        <v>249</v>
      </c>
      <c r="I104" s="13" t="s">
        <v>250</v>
      </c>
      <c r="J104" s="10" t="s">
        <v>15</v>
      </c>
      <c r="K104" s="13">
        <v>681971</v>
      </c>
      <c r="L104" s="13"/>
      <c r="M104" s="14"/>
      <c r="N104" s="15"/>
    </row>
    <row r="105" spans="1:14" ht="15" customHeight="1">
      <c r="A105" s="10">
        <v>50</v>
      </c>
      <c r="B105" s="11" t="s">
        <v>6</v>
      </c>
      <c r="C105" s="12" t="s">
        <v>251</v>
      </c>
      <c r="D105" s="12">
        <v>71290</v>
      </c>
      <c r="E105" s="10" t="s">
        <v>252</v>
      </c>
      <c r="F105" s="10">
        <v>1026</v>
      </c>
      <c r="G105" s="13" t="s">
        <v>248</v>
      </c>
      <c r="H105" s="13" t="s">
        <v>253</v>
      </c>
      <c r="I105" s="13" t="s">
        <v>254</v>
      </c>
      <c r="J105" s="10" t="s">
        <v>15</v>
      </c>
      <c r="K105" s="13">
        <v>406462</v>
      </c>
      <c r="L105" s="13"/>
      <c r="M105" s="14"/>
      <c r="N105" s="15"/>
    </row>
    <row r="106" spans="1:14" ht="15" customHeight="1">
      <c r="A106" s="10">
        <v>50</v>
      </c>
      <c r="B106" s="11" t="s">
        <v>6</v>
      </c>
      <c r="C106" s="12">
        <v>7129</v>
      </c>
      <c r="D106" s="12">
        <v>71290</v>
      </c>
      <c r="E106" s="10"/>
      <c r="F106" s="10"/>
      <c r="G106" s="13"/>
      <c r="H106" s="13" t="s">
        <v>253</v>
      </c>
      <c r="I106" s="13"/>
      <c r="J106" s="10"/>
      <c r="K106" s="13"/>
      <c r="L106" s="13">
        <v>344524</v>
      </c>
      <c r="M106" s="17" t="str">
        <f>+G105</f>
        <v>Stanislaus County</v>
      </c>
      <c r="N106" s="15">
        <f>SUM(K104:L106)</f>
        <v>1432957</v>
      </c>
    </row>
    <row r="107" spans="1:14" ht="15" customHeight="1">
      <c r="A107" s="10">
        <v>52</v>
      </c>
      <c r="B107" s="11" t="s">
        <v>6</v>
      </c>
      <c r="C107" s="12" t="s">
        <v>255</v>
      </c>
      <c r="D107" s="12">
        <v>71639</v>
      </c>
      <c r="E107" s="10" t="s">
        <v>256</v>
      </c>
      <c r="F107" s="10">
        <v>1043</v>
      </c>
      <c r="G107" s="13" t="s">
        <v>257</v>
      </c>
      <c r="H107" s="13" t="s">
        <v>258</v>
      </c>
      <c r="I107" s="13" t="s">
        <v>259</v>
      </c>
      <c r="J107" s="10" t="s">
        <v>15</v>
      </c>
      <c r="K107" s="13">
        <v>290581</v>
      </c>
      <c r="L107" s="13"/>
      <c r="M107" s="14"/>
      <c r="N107" s="15"/>
    </row>
    <row r="108" spans="1:14" ht="15" customHeight="1">
      <c r="A108" s="10">
        <v>52</v>
      </c>
      <c r="B108" s="11" t="s">
        <v>6</v>
      </c>
      <c r="C108" s="12">
        <v>7163</v>
      </c>
      <c r="D108" s="12">
        <v>71639</v>
      </c>
      <c r="E108" s="10"/>
      <c r="F108" s="10"/>
      <c r="G108" s="13"/>
      <c r="H108" s="13" t="s">
        <v>258</v>
      </c>
      <c r="I108" s="13"/>
      <c r="J108" s="10"/>
      <c r="K108" s="13"/>
      <c r="L108" s="13">
        <v>179982</v>
      </c>
      <c r="M108" s="17" t="str">
        <f>+G107</f>
        <v>Tehama County</v>
      </c>
      <c r="N108" s="15">
        <f>SUM(K107:L108)</f>
        <v>470563</v>
      </c>
    </row>
    <row r="109" spans="1:14" ht="15" customHeight="1">
      <c r="A109" s="10">
        <v>54</v>
      </c>
      <c r="B109" s="11" t="s">
        <v>6</v>
      </c>
      <c r="C109" s="12">
        <v>7552</v>
      </c>
      <c r="D109" s="12">
        <v>75523</v>
      </c>
      <c r="E109" s="10" t="s">
        <v>260</v>
      </c>
      <c r="F109" s="10">
        <v>970</v>
      </c>
      <c r="G109" s="13" t="s">
        <v>261</v>
      </c>
      <c r="H109" s="13" t="s">
        <v>262</v>
      </c>
      <c r="I109" s="13" t="s">
        <v>263</v>
      </c>
      <c r="J109" s="10" t="s">
        <v>11</v>
      </c>
      <c r="K109" s="13">
        <v>431430</v>
      </c>
      <c r="L109" s="13"/>
      <c r="M109" s="14"/>
      <c r="N109" s="15"/>
    </row>
    <row r="110" spans="1:14" ht="15" customHeight="1">
      <c r="A110" s="10">
        <v>54</v>
      </c>
      <c r="B110" s="11" t="s">
        <v>6</v>
      </c>
      <c r="C110" s="12">
        <v>7552</v>
      </c>
      <c r="D110" s="12">
        <v>75523</v>
      </c>
      <c r="E110" s="10"/>
      <c r="F110" s="10"/>
      <c r="G110" s="13"/>
      <c r="H110" s="13" t="s">
        <v>262</v>
      </c>
      <c r="I110" s="13"/>
      <c r="J110" s="10"/>
      <c r="K110" s="13"/>
      <c r="L110" s="13">
        <v>37647</v>
      </c>
      <c r="M110" s="17" t="str">
        <f>+G109</f>
        <v>Tulare County</v>
      </c>
      <c r="N110" s="15">
        <f>SUM(K109:L110)</f>
        <v>469077</v>
      </c>
    </row>
    <row r="111" spans="1:14" ht="15" customHeight="1">
      <c r="A111" s="10">
        <v>58</v>
      </c>
      <c r="B111" s="11" t="s">
        <v>6</v>
      </c>
      <c r="C111" s="12">
        <v>7273</v>
      </c>
      <c r="D111" s="12">
        <v>72736</v>
      </c>
      <c r="E111" s="10" t="s">
        <v>264</v>
      </c>
      <c r="F111" s="10">
        <v>990</v>
      </c>
      <c r="G111" s="13" t="s">
        <v>265</v>
      </c>
      <c r="H111" s="13" t="s">
        <v>266</v>
      </c>
      <c r="I111" s="13" t="s">
        <v>267</v>
      </c>
      <c r="J111" s="10" t="s">
        <v>11</v>
      </c>
      <c r="K111" s="13">
        <v>219689</v>
      </c>
      <c r="L111" s="13"/>
      <c r="M111" s="14"/>
      <c r="N111" s="15"/>
    </row>
    <row r="112" spans="1:14" ht="15" customHeight="1">
      <c r="A112" s="10">
        <v>58</v>
      </c>
      <c r="B112" s="11" t="s">
        <v>6</v>
      </c>
      <c r="C112" s="12">
        <v>7273</v>
      </c>
      <c r="D112" s="12">
        <v>72736</v>
      </c>
      <c r="E112" s="10"/>
      <c r="F112" s="10"/>
      <c r="G112" s="13"/>
      <c r="H112" s="13" t="s">
        <v>266</v>
      </c>
      <c r="I112" s="13"/>
      <c r="J112" s="10"/>
      <c r="K112" s="13"/>
      <c r="L112" s="13">
        <v>59710</v>
      </c>
      <c r="M112" s="17" t="str">
        <f>+G111</f>
        <v>Yuba County</v>
      </c>
      <c r="N112" s="15">
        <f>SUM(K111:L112)</f>
        <v>279399</v>
      </c>
    </row>
    <row r="113" spans="1:14" ht="15" customHeight="1">
      <c r="A113" s="10"/>
      <c r="B113" s="10"/>
      <c r="C113" s="12"/>
      <c r="D113" s="12"/>
      <c r="E113" s="10" t="s">
        <v>268</v>
      </c>
      <c r="F113" s="10">
        <f>COUNT(F4:F112)</f>
        <v>69</v>
      </c>
      <c r="G113" s="13"/>
      <c r="H113" s="13"/>
      <c r="I113" s="20" t="s">
        <v>269</v>
      </c>
      <c r="J113" s="10"/>
      <c r="K113" s="15">
        <f>SUM(K4:K111)</f>
        <v>27843990</v>
      </c>
      <c r="L113" s="15">
        <f>SUM(L4:L112)</f>
        <v>11297922</v>
      </c>
      <c r="M113" s="14"/>
      <c r="N113" s="15">
        <f>SUM(N4:N112)</f>
        <v>39141912</v>
      </c>
    </row>
    <row r="114" spans="1:14" ht="15" customHeight="1">
      <c r="A114" s="5" t="s">
        <v>280</v>
      </c>
      <c r="B114" s="5"/>
      <c r="C114" s="21"/>
      <c r="D114" s="6"/>
      <c r="E114" s="7"/>
      <c r="F114" s="7"/>
      <c r="G114" s="22"/>
      <c r="H114" s="22"/>
      <c r="I114" s="22"/>
      <c r="J114" s="7"/>
      <c r="K114" s="22"/>
      <c r="L114" s="22"/>
      <c r="M114" s="23"/>
      <c r="N114" s="22"/>
    </row>
    <row r="115" spans="1:3" ht="15" customHeight="1">
      <c r="A115" s="24" t="s">
        <v>281</v>
      </c>
      <c r="B115" s="24"/>
      <c r="C115" s="24"/>
    </row>
    <row r="116" spans="1:3" ht="15" customHeight="1">
      <c r="A116" s="24" t="s">
        <v>282</v>
      </c>
      <c r="B116" s="24"/>
      <c r="C116" s="24"/>
    </row>
    <row r="117" spans="1:3" ht="15" customHeight="1">
      <c r="A117" s="26" t="s">
        <v>283</v>
      </c>
      <c r="B117" s="24"/>
      <c r="C117" s="24"/>
    </row>
    <row r="118" spans="1:3" ht="15" customHeight="1">
      <c r="A118" s="24"/>
      <c r="B118" s="24"/>
      <c r="C118" s="24"/>
    </row>
    <row r="119" spans="1:3" ht="15" customHeight="1">
      <c r="A119" s="24"/>
      <c r="B119" s="24"/>
      <c r="C119" s="24"/>
    </row>
    <row r="120" spans="1:3" ht="15" customHeight="1">
      <c r="A120" s="24"/>
      <c r="B120" s="24"/>
      <c r="C120" s="24"/>
    </row>
    <row r="121" spans="1:3" ht="15" customHeight="1">
      <c r="A121" s="24"/>
      <c r="B121" s="24"/>
      <c r="C121" s="24"/>
    </row>
  </sheetData>
  <sheetProtection/>
  <conditionalFormatting sqref="M125:M65536 M3">
    <cfRule type="cellIs" priority="1" dxfId="2" operator="equal" stopIfTrue="1">
      <formula>9</formula>
    </cfRule>
    <cfRule type="cellIs" priority="2" dxfId="1" operator="equal" stopIfTrue="1">
      <formula>7</formula>
    </cfRule>
    <cfRule type="cellIs" priority="3" dxfId="0" operator="equal" stopIfTrue="1">
      <formula>4</formula>
    </cfRule>
  </conditionalFormatting>
  <printOptions horizontalCentered="1"/>
  <pageMargins left="0.25" right="0.25" top="0.5" bottom="0.75" header="0.5" footer="0.5"/>
  <pageSetup horizontalDpi="600" verticalDpi="600" orientation="landscape" scale="58" r:id="rId1"/>
  <headerFooter alignWithMargins="0">
    <oddFooter>&amp;C&amp;P of &amp;N</oddFooter>
  </headerFooter>
  <rowBreaks count="2" manualBreakCount="2">
    <brk id="52" max="13" man="1"/>
    <brk id="101" max="13" man="1"/>
  </rowBreaks>
  <ignoredErrors>
    <ignoredError sqref="B4:E1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Newly Operational Adv Appt Summary, FY 2008-09 - Principal Apportionment (CA Dept of Education)</dc:title>
  <dc:subject>Summary of apportionment for the newly operational charter schools for fiscal year (FY) 2008-09.</dc:subject>
  <dc:creator>Byron Fong</dc:creator>
  <cp:keywords/>
  <dc:description/>
  <cp:lastModifiedBy>Cody Lavor</cp:lastModifiedBy>
  <cp:lastPrinted>2008-10-01T21:59:31Z</cp:lastPrinted>
  <dcterms:created xsi:type="dcterms:W3CDTF">2008-09-11T15:00:38Z</dcterms:created>
  <dcterms:modified xsi:type="dcterms:W3CDTF">2018-03-29T15:11:08Z</dcterms:modified>
  <cp:category/>
  <cp:version/>
  <cp:contentType/>
  <cp:contentStatus/>
</cp:coreProperties>
</file>