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060" activeTab="0"/>
  </bookViews>
  <sheets>
    <sheet name="Accounting_NewGradeLevel (rev)" sheetId="1" r:id="rId1"/>
  </sheets>
  <definedNames>
    <definedName name="_xlnm.Print_Area" localSheetId="0">'Accounting_NewGradeLevel (rev)'!$A$1:$N$118</definedName>
    <definedName name="_xlnm.Print_Titles" localSheetId="0">'Accounting_NewGradeLevel (rev)'!$1:$3</definedName>
  </definedNames>
  <calcPr fullCalcOnLoad="1"/>
</workbook>
</file>

<file path=xl/sharedStrings.xml><?xml version="1.0" encoding="utf-8"?>
<sst xmlns="http://schemas.openxmlformats.org/spreadsheetml/2006/main" count="668" uniqueCount="323">
  <si>
    <t>Vendor Code</t>
  </si>
  <si>
    <t>County</t>
  </si>
  <si>
    <t>Charter Name</t>
  </si>
  <si>
    <t>Fund Type</t>
  </si>
  <si>
    <t>COUNTY TREASURER</t>
  </si>
  <si>
    <t xml:space="preserve">COUNTY TOTAL </t>
  </si>
  <si>
    <t>08</t>
  </si>
  <si>
    <t>C836</t>
  </si>
  <si>
    <t>0113902</t>
  </si>
  <si>
    <t>Alameda County</t>
  </si>
  <si>
    <t>Hayward Unified</t>
  </si>
  <si>
    <t>Impact Academy of Arts &amp; Technology</t>
  </si>
  <si>
    <t>D</t>
  </si>
  <si>
    <t>C684</t>
  </si>
  <si>
    <t>0108670</t>
  </si>
  <si>
    <t>SBE - Leadership Public Schools - Hayward</t>
  </si>
  <si>
    <t>Leadership Public Schools-Hayward</t>
  </si>
  <si>
    <t>C811</t>
  </si>
  <si>
    <t>0112607</t>
  </si>
  <si>
    <t>Alameda County Office of Education</t>
  </si>
  <si>
    <t>Envision Academy of Arts and Technology</t>
  </si>
  <si>
    <t>0100123</t>
  </si>
  <si>
    <t>Oakland Unified</t>
  </si>
  <si>
    <t>East Oakland Leadership Academy</t>
  </si>
  <si>
    <t>L</t>
  </si>
  <si>
    <t>C559</t>
  </si>
  <si>
    <t>0101469</t>
  </si>
  <si>
    <t>LPS - College Park</t>
  </si>
  <si>
    <t>C661</t>
  </si>
  <si>
    <t>0106906</t>
  </si>
  <si>
    <t>Bay Area Technology School (Bay Tech)</t>
  </si>
  <si>
    <t>C700</t>
  </si>
  <si>
    <t>0108944</t>
  </si>
  <si>
    <t>Lighthouse Community Charter High School</t>
  </si>
  <si>
    <t>C726</t>
  </si>
  <si>
    <t>0109819</t>
  </si>
  <si>
    <t>Berkley Maynard Academy</t>
  </si>
  <si>
    <t>C764</t>
  </si>
  <si>
    <t>0111823</t>
  </si>
  <si>
    <t>Oakland Aviation High School</t>
  </si>
  <si>
    <t>C882</t>
  </si>
  <si>
    <t>0114363</t>
  </si>
  <si>
    <t>American Indian Public Charter School II</t>
  </si>
  <si>
    <t>C864</t>
  </si>
  <si>
    <t>0114454</t>
  </si>
  <si>
    <t>Conservatory of Vocal/Instrumental Arts-COVA</t>
  </si>
  <si>
    <t>0114868</t>
  </si>
  <si>
    <t>Oakland Charter High School</t>
  </si>
  <si>
    <t>C837</t>
  </si>
  <si>
    <t>0115238</t>
  </si>
  <si>
    <t>ARISE High School</t>
  </si>
  <si>
    <t>C302</t>
  </si>
  <si>
    <t>6117972</t>
  </si>
  <si>
    <t>North Oakland Community Charter School</t>
  </si>
  <si>
    <t>C415</t>
  </si>
  <si>
    <t>6119523</t>
  </si>
  <si>
    <t>Butte County</t>
  </si>
  <si>
    <t>Butte County Office of Education</t>
  </si>
  <si>
    <t>Blue Oak Charter School</t>
  </si>
  <si>
    <t>Chico Unified</t>
  </si>
  <si>
    <t>C909</t>
  </si>
  <si>
    <t>0115063</t>
  </si>
  <si>
    <t>Contra Costa County</t>
  </si>
  <si>
    <t>Antioch Unified</t>
  </si>
  <si>
    <t>Antioch Charter Academy II</t>
  </si>
  <si>
    <t>C868</t>
  </si>
  <si>
    <t>0114470</t>
  </si>
  <si>
    <t>Contra Costa County Office of Education</t>
  </si>
  <si>
    <t>Making Waves Academy</t>
  </si>
  <si>
    <t>C942</t>
  </si>
  <si>
    <t>0115352</t>
  </si>
  <si>
    <t>West Contra Costa Unified</t>
  </si>
  <si>
    <t>West County Community High School</t>
  </si>
  <si>
    <t>C539</t>
  </si>
  <si>
    <t>0100743</t>
  </si>
  <si>
    <t>Los Angeles County</t>
  </si>
  <si>
    <t>Los Angeles Unified</t>
  </si>
  <si>
    <t>Accelerated Elementary School</t>
  </si>
  <si>
    <t>C603</t>
  </si>
  <si>
    <t>0102442</t>
  </si>
  <si>
    <t>Lakeview Charter Academy</t>
  </si>
  <si>
    <t>C601</t>
  </si>
  <si>
    <t>0102541</t>
  </si>
  <si>
    <t>New Designs Charter School</t>
  </si>
  <si>
    <t>C619</t>
  </si>
  <si>
    <t>0106351</t>
  </si>
  <si>
    <t>Ivy Academia Charter School</t>
  </si>
  <si>
    <t>C649</t>
  </si>
  <si>
    <t>0106849</t>
  </si>
  <si>
    <t>Animo Pat Brown Charter High School</t>
  </si>
  <si>
    <t>C542</t>
  </si>
  <si>
    <t>0107755</t>
  </si>
  <si>
    <t>Port of Los Angeles High School (POLAH)</t>
  </si>
  <si>
    <t>C712</t>
  </si>
  <si>
    <t>0108878</t>
  </si>
  <si>
    <t>CHAMPS - Charter HS of Arts-Multimedia &amp; Performin</t>
  </si>
  <si>
    <t>C717</t>
  </si>
  <si>
    <t>0108928</t>
  </si>
  <si>
    <t>Larchmont Charter School</t>
  </si>
  <si>
    <t>C741</t>
  </si>
  <si>
    <t>0109942</t>
  </si>
  <si>
    <t>Los Angeles International Charter High School</t>
  </si>
  <si>
    <t>C675</t>
  </si>
  <si>
    <t>0110304</t>
  </si>
  <si>
    <t>Los Angeles Academy of Arts and Enterprise</t>
  </si>
  <si>
    <t>C781</t>
  </si>
  <si>
    <t>0111575</t>
  </si>
  <si>
    <t>Animo Ralph Bunche Charter High School</t>
  </si>
  <si>
    <t>C793</t>
  </si>
  <si>
    <t>0111583</t>
  </si>
  <si>
    <t>Animo Jackie Robinson Charter High School</t>
  </si>
  <si>
    <t>C794</t>
  </si>
  <si>
    <t>0111591</t>
  </si>
  <si>
    <t>Animo Justice Charter High School</t>
  </si>
  <si>
    <t>C786</t>
  </si>
  <si>
    <t>0111617</t>
  </si>
  <si>
    <t>Animo Locke Technology Charter High</t>
  </si>
  <si>
    <t>C783</t>
  </si>
  <si>
    <t>0111625</t>
  </si>
  <si>
    <t>Animo Watts #2 Charter High School</t>
  </si>
  <si>
    <t>C797</t>
  </si>
  <si>
    <t>0112193</t>
  </si>
  <si>
    <t>Triumph Academy</t>
  </si>
  <si>
    <t>C798</t>
  </si>
  <si>
    <t>0112201</t>
  </si>
  <si>
    <t>Excel Academy</t>
  </si>
  <si>
    <t>C813</t>
  </si>
  <si>
    <t>0112227</t>
  </si>
  <si>
    <t>Lou Dantzler Preparatory Charter Middle School</t>
  </si>
  <si>
    <t>C827</t>
  </si>
  <si>
    <t>0112235</t>
  </si>
  <si>
    <t>Los Feliz Charter School for the Arts</t>
  </si>
  <si>
    <t>C821</t>
  </si>
  <si>
    <t>0112342</t>
  </si>
  <si>
    <t>Crescendo Charter Conservatory</t>
  </si>
  <si>
    <t>C814</t>
  </si>
  <si>
    <t>0112433</t>
  </si>
  <si>
    <t>Frederick Douglas Academy Middle School</t>
  </si>
  <si>
    <t>C826</t>
  </si>
  <si>
    <t>0112508</t>
  </si>
  <si>
    <t>Bright Star Secondary Charter Academy</t>
  </si>
  <si>
    <t>C832</t>
  </si>
  <si>
    <t>0112540</t>
  </si>
  <si>
    <t>Lou Dantzler Preparatory Charter High School</t>
  </si>
  <si>
    <t>C833</t>
  </si>
  <si>
    <t>0112557</t>
  </si>
  <si>
    <t>Frederick Douglass Academy High School</t>
  </si>
  <si>
    <t>C931</t>
  </si>
  <si>
    <t>0114959</t>
  </si>
  <si>
    <t>Monsenor Oscar Romero Charter Middle School</t>
  </si>
  <si>
    <t>C934</t>
  </si>
  <si>
    <t>0114967</t>
  </si>
  <si>
    <t>Global Education Academy</t>
  </si>
  <si>
    <t>C935</t>
  </si>
  <si>
    <t>0115121</t>
  </si>
  <si>
    <t>Design High School, The</t>
  </si>
  <si>
    <t>C951</t>
  </si>
  <si>
    <t>0115261</t>
  </si>
  <si>
    <t>Thurgood Marshall Charter Middle School</t>
  </si>
  <si>
    <t>C952</t>
  </si>
  <si>
    <t>0115279</t>
  </si>
  <si>
    <t>Thurgood Marshall Charter High School</t>
  </si>
  <si>
    <t>C944</t>
  </si>
  <si>
    <t>0115311</t>
  </si>
  <si>
    <t>Full Circle Learning Academy</t>
  </si>
  <si>
    <t>C962</t>
  </si>
  <si>
    <t>0115758</t>
  </si>
  <si>
    <t>Crescendo Charter Preparatory West</t>
  </si>
  <si>
    <t>C960</t>
  </si>
  <si>
    <t>0115774</t>
  </si>
  <si>
    <t>Crescendo Charter Preparatory Central</t>
  </si>
  <si>
    <t>C016</t>
  </si>
  <si>
    <t>6019715</t>
  </si>
  <si>
    <t>Vaughn Next Century Learning Center</t>
  </si>
  <si>
    <t>C131</t>
  </si>
  <si>
    <t>6114912</t>
  </si>
  <si>
    <t>Watts Learning Center Charter School</t>
  </si>
  <si>
    <t>C388</t>
  </si>
  <si>
    <t>6119044</t>
  </si>
  <si>
    <t>Multicultural Learning Center</t>
  </si>
  <si>
    <t>C847</t>
  </si>
  <si>
    <t>0113464</t>
  </si>
  <si>
    <t>Pasadena Unified</t>
  </si>
  <si>
    <t>Aveson Global Leadership Academy</t>
  </si>
  <si>
    <t>C857</t>
  </si>
  <si>
    <t>0113894</t>
  </si>
  <si>
    <t>Pasadena Rosebud Academy</t>
  </si>
  <si>
    <t>C676</t>
  </si>
  <si>
    <t>0107938</t>
  </si>
  <si>
    <t>Madera County</t>
  </si>
  <si>
    <t>Madera Unified</t>
  </si>
  <si>
    <t>Ezequiel Tafoya Alvarado Academy</t>
  </si>
  <si>
    <t>0107292</t>
  </si>
  <si>
    <t>Monterey County</t>
  </si>
  <si>
    <t>King City Union Elementary</t>
  </si>
  <si>
    <t>King City Arts Charter School</t>
  </si>
  <si>
    <t>C365</t>
  </si>
  <si>
    <t>6119127</t>
  </si>
  <si>
    <t>Orange County</t>
  </si>
  <si>
    <t>Santa Ana Unified</t>
  </si>
  <si>
    <t>El Sol Santa Ana Science and Arts Academy</t>
  </si>
  <si>
    <t>C900</t>
  </si>
  <si>
    <t>0114371</t>
  </si>
  <si>
    <t>Placer County</t>
  </si>
  <si>
    <t>Rocklin Unified</t>
  </si>
  <si>
    <t>Rocklin Academy at Meyers Street</t>
  </si>
  <si>
    <t>0115162</t>
  </si>
  <si>
    <t>Riverside County</t>
  </si>
  <si>
    <t>Hemet Unified</t>
  </si>
  <si>
    <t>Hemet Academy for Applied Academics and Technology</t>
  </si>
  <si>
    <t>C730</t>
  </si>
  <si>
    <t>0109843</t>
  </si>
  <si>
    <t>Menifee Union Elementary</t>
  </si>
  <si>
    <t>Santa Rosa Academy</t>
  </si>
  <si>
    <t>0101170</t>
  </si>
  <si>
    <t>Perris Union High</t>
  </si>
  <si>
    <t>California Military Institute</t>
  </si>
  <si>
    <t>0108860</t>
  </si>
  <si>
    <t>Sacramento County</t>
  </si>
  <si>
    <t>Natomas Unified</t>
  </si>
  <si>
    <t>Westlake Charter School</t>
  </si>
  <si>
    <t>C561</t>
  </si>
  <si>
    <t>0101766</t>
  </si>
  <si>
    <t>Twin Rivers Unified</t>
  </si>
  <si>
    <t>Grant Community Outreach Center</t>
  </si>
  <si>
    <t>C862</t>
  </si>
  <si>
    <t>0113878</t>
  </si>
  <si>
    <t>Higher Learning Academy</t>
  </si>
  <si>
    <t>C877</t>
  </si>
  <si>
    <t>0114280</t>
  </si>
  <si>
    <t>California Aerospace Academy (CAA)</t>
  </si>
  <si>
    <t>0113928</t>
  </si>
  <si>
    <t>San Bernardino County</t>
  </si>
  <si>
    <t>Oro Grande Elementary</t>
  </si>
  <si>
    <t>Riverside Preparatory School</t>
  </si>
  <si>
    <t>C759</t>
  </si>
  <si>
    <t>0111195</t>
  </si>
  <si>
    <t>San Diego County</t>
  </si>
  <si>
    <t>Escondido Union High</t>
  </si>
  <si>
    <t>Classical Academy High School</t>
  </si>
  <si>
    <t>C553</t>
  </si>
  <si>
    <t>0101360</t>
  </si>
  <si>
    <t>National Elementary</t>
  </si>
  <si>
    <t>Integrity Charter School</t>
  </si>
  <si>
    <t>C680</t>
  </si>
  <si>
    <t>0108548</t>
  </si>
  <si>
    <t>San Diego Unified</t>
  </si>
  <si>
    <t>IFTIN Charter School</t>
  </si>
  <si>
    <t>C692</t>
  </si>
  <si>
    <t>0109025</t>
  </si>
  <si>
    <t>Gompers Charter Middle School</t>
  </si>
  <si>
    <t>C772</t>
  </si>
  <si>
    <t>0111906</t>
  </si>
  <si>
    <t>King/Chavez Preparatory Academy</t>
  </si>
  <si>
    <t>C881</t>
  </si>
  <si>
    <t>0114520</t>
  </si>
  <si>
    <t>Arroyo Paseo Charter High School</t>
  </si>
  <si>
    <t>C081</t>
  </si>
  <si>
    <t>6115570</t>
  </si>
  <si>
    <t>Museum School</t>
  </si>
  <si>
    <t>C518</t>
  </si>
  <si>
    <t>0101220</t>
  </si>
  <si>
    <t>Vallecitos Elementary</t>
  </si>
  <si>
    <t>Rainbow Advanced Institute For Learning</t>
  </si>
  <si>
    <t>C756</t>
  </si>
  <si>
    <t>0114678</t>
  </si>
  <si>
    <t>SBC - High Tech High</t>
  </si>
  <si>
    <t>High Tech High Chula Vista</t>
  </si>
  <si>
    <t>0114694</t>
  </si>
  <si>
    <t>High Tech High North County</t>
  </si>
  <si>
    <t>C709</t>
  </si>
  <si>
    <t>0109561</t>
  </si>
  <si>
    <t>San Mateo County</t>
  </si>
  <si>
    <t>Ravenswood City Elementary</t>
  </si>
  <si>
    <t>Stanford New School</t>
  </si>
  <si>
    <t>C844</t>
  </si>
  <si>
    <t>0113431</t>
  </si>
  <si>
    <t>Santa Clara County</t>
  </si>
  <si>
    <t>Santa Clara County Office of Education</t>
  </si>
  <si>
    <t>University Preparatory Academy Charter School</t>
  </si>
  <si>
    <t>C850</t>
  </si>
  <si>
    <t>0113704</t>
  </si>
  <si>
    <t>Rocketship Mateo Sheedy Elementary School</t>
  </si>
  <si>
    <t>San Jose Unified</t>
  </si>
  <si>
    <t>C846</t>
  </si>
  <si>
    <t>0113662</t>
  </si>
  <si>
    <t>Franklin-McKinley Elementary</t>
  </si>
  <si>
    <t>Voices College-Bound Language Academy</t>
  </si>
  <si>
    <t>0115469</t>
  </si>
  <si>
    <t>Solano County</t>
  </si>
  <si>
    <t>Vallejo City Unified</t>
  </si>
  <si>
    <t>Vallejo Charter School</t>
  </si>
  <si>
    <t>C382</t>
  </si>
  <si>
    <t>6119036</t>
  </si>
  <si>
    <t>Sonoma County</t>
  </si>
  <si>
    <t>Petaluma City Elementary</t>
  </si>
  <si>
    <t>Live Oak Charter School</t>
  </si>
  <si>
    <t>C613</t>
  </si>
  <si>
    <t>0105866</t>
  </si>
  <si>
    <t>Sonoma Valley Unified</t>
  </si>
  <si>
    <t>Woodland Star Charter School</t>
  </si>
  <si>
    <t>C907</t>
  </si>
  <si>
    <t>0115329</t>
  </si>
  <si>
    <t>Yolo County</t>
  </si>
  <si>
    <t>Washington Unified</t>
  </si>
  <si>
    <t>West Sacramento Early College Prep</t>
  </si>
  <si>
    <t>Count:</t>
  </si>
  <si>
    <t>Totals:</t>
  </si>
  <si>
    <t>County Code</t>
  </si>
  <si>
    <t>Fiscal Year</t>
  </si>
  <si>
    <t>District Code</t>
  </si>
  <si>
    <t>School Code</t>
  </si>
  <si>
    <t>Charter Number</t>
  </si>
  <si>
    <t>Charter Agency</t>
  </si>
  <si>
    <t>*General Purpose Block Grant State Aid
PCA 23751</t>
  </si>
  <si>
    <t>**General Purpose Block Grant In-lieu of Taxes
PCA 23751</t>
  </si>
  <si>
    <t>Legend:</t>
  </si>
  <si>
    <t>*: Payment to Charters, **: Payment to Districts</t>
  </si>
  <si>
    <t>Prepared By</t>
  </si>
  <si>
    <t>California Department of Education</t>
  </si>
  <si>
    <t>School Fiscal Services Division</t>
  </si>
  <si>
    <t>September 2008</t>
  </si>
  <si>
    <r>
      <t>Summary of Apportionment for the Charter Schools New Grade Level Expansion
Fiscal Year 2008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09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</si>
</sst>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  <numFmt numFmtId="166" formatCode="0.00000000"/>
    <numFmt numFmtId="167" formatCode="0.0000"/>
    <numFmt numFmtId="168" formatCode="0.00000"/>
    <numFmt numFmtId="169" formatCode="0.000000"/>
    <numFmt numFmtId="170" formatCode="0.0000000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</numFmts>
  <fonts count="42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Alignment="1">
      <alignment horizontal="centerContinuous" wrapText="1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55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 wrapText="1"/>
    </xf>
    <xf numFmtId="0" fontId="23" fillId="33" borderId="10" xfId="55" applyFont="1" applyFill="1" applyBorder="1" applyAlignment="1">
      <alignment horizontal="center" wrapText="1"/>
      <protection/>
    </xf>
    <xf numFmtId="0" fontId="23" fillId="33" borderId="11" xfId="55" applyFont="1" applyFill="1" applyBorder="1" applyAlignment="1">
      <alignment horizontal="center" wrapText="1"/>
      <protection/>
    </xf>
    <xf numFmtId="0" fontId="23" fillId="33" borderId="12" xfId="55" applyFont="1" applyFill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 quotePrefix="1">
      <alignment horizontal="center" wrapText="1"/>
    </xf>
    <xf numFmtId="0" fontId="24" fillId="0" borderId="13" xfId="55" applyFont="1" applyFill="1" applyBorder="1" applyAlignment="1">
      <alignment horizontal="center"/>
      <protection/>
    </xf>
    <xf numFmtId="165" fontId="24" fillId="0" borderId="14" xfId="42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4" fillId="0" borderId="14" xfId="42" applyNumberFormat="1" applyFont="1" applyFill="1" applyBorder="1" applyAlignment="1">
      <alignment wrapText="1"/>
    </xf>
    <xf numFmtId="0" fontId="23" fillId="0" borderId="14" xfId="0" applyNumberFormat="1" applyFont="1" applyFill="1" applyBorder="1" applyAlignment="1">
      <alignment wrapText="1"/>
    </xf>
    <xf numFmtId="0" fontId="23" fillId="0" borderId="14" xfId="42" applyNumberFormat="1" applyFont="1" applyFill="1" applyBorder="1" applyAlignment="1">
      <alignment wrapText="1"/>
    </xf>
    <xf numFmtId="0" fontId="24" fillId="0" borderId="14" xfId="0" applyFont="1" applyFill="1" applyBorder="1" applyAlignment="1" quotePrefix="1">
      <alignment horizontal="center" wrapText="1"/>
    </xf>
    <xf numFmtId="0" fontId="24" fillId="0" borderId="14" xfId="55" applyFont="1" applyFill="1" applyBorder="1" applyAlignment="1">
      <alignment horizontal="center"/>
      <protection/>
    </xf>
    <xf numFmtId="0" fontId="24" fillId="0" borderId="14" xfId="0" applyNumberFormat="1" applyFont="1" applyFill="1" applyBorder="1" applyAlignment="1">
      <alignment horizontal="center" wrapText="1"/>
    </xf>
    <xf numFmtId="165" fontId="24" fillId="0" borderId="13" xfId="42" applyNumberFormat="1" applyFont="1" applyFill="1" applyBorder="1" applyAlignment="1">
      <alignment wrapText="1"/>
    </xf>
    <xf numFmtId="0" fontId="24" fillId="0" borderId="13" xfId="42" applyNumberFormat="1" applyFont="1" applyFill="1" applyBorder="1" applyAlignment="1">
      <alignment wrapText="1"/>
    </xf>
    <xf numFmtId="0" fontId="23" fillId="0" borderId="13" xfId="0" applyNumberFormat="1" applyFont="1" applyFill="1" applyBorder="1" applyAlignment="1">
      <alignment wrapText="1"/>
    </xf>
    <xf numFmtId="0" fontId="23" fillId="0" borderId="13" xfId="42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0" fontId="24" fillId="0" borderId="15" xfId="0" applyFont="1" applyFill="1" applyBorder="1" applyAlignment="1" quotePrefix="1">
      <alignment horizontal="center" wrapText="1"/>
    </xf>
    <xf numFmtId="0" fontId="24" fillId="0" borderId="15" xfId="55" applyFont="1" applyFill="1" applyBorder="1" applyAlignment="1">
      <alignment horizontal="center"/>
      <protection/>
    </xf>
    <xf numFmtId="0" fontId="24" fillId="0" borderId="15" xfId="0" applyNumberFormat="1" applyFont="1" applyFill="1" applyBorder="1" applyAlignment="1">
      <alignment horizontal="center" wrapText="1"/>
    </xf>
    <xf numFmtId="0" fontId="24" fillId="0" borderId="15" xfId="42" applyNumberFormat="1" applyFont="1" applyFill="1" applyBorder="1" applyAlignment="1">
      <alignment wrapText="1"/>
    </xf>
    <xf numFmtId="165" fontId="24" fillId="0" borderId="15" xfId="42" applyNumberFormat="1" applyFont="1" applyFill="1" applyBorder="1" applyAlignment="1">
      <alignment wrapText="1"/>
    </xf>
    <xf numFmtId="165" fontId="23" fillId="0" borderId="15" xfId="0" applyNumberFormat="1" applyFont="1" applyFill="1" applyBorder="1" applyAlignment="1">
      <alignment wrapText="1"/>
    </xf>
    <xf numFmtId="165" fontId="23" fillId="0" borderId="15" xfId="42" applyNumberFormat="1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165" fontId="23" fillId="0" borderId="14" xfId="42" applyNumberFormat="1" applyFont="1" applyFill="1" applyBorder="1" applyAlignment="1">
      <alignment wrapText="1"/>
    </xf>
    <xf numFmtId="165" fontId="24" fillId="0" borderId="15" xfId="42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165" fontId="23" fillId="0" borderId="13" xfId="42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/>
    </xf>
    <xf numFmtId="0" fontId="23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O27" sqref="AO27"/>
      <selection pane="bottomLeft" activeCell="A1" sqref="A1"/>
    </sheetView>
  </sheetViews>
  <sheetFormatPr defaultColWidth="8.8515625" defaultRowHeight="12.75"/>
  <cols>
    <col min="1" max="1" width="11.140625" style="5" customWidth="1"/>
    <col min="2" max="2" width="9.421875" style="5" customWidth="1"/>
    <col min="3" max="3" width="10.140625" style="41" customWidth="1"/>
    <col min="4" max="4" width="10.00390625" style="42" customWidth="1"/>
    <col min="5" max="5" width="11.28125" style="42" customWidth="1"/>
    <col min="6" max="6" width="10.7109375" style="42" customWidth="1"/>
    <col min="7" max="7" width="25.28125" style="5" bestFit="1" customWidth="1"/>
    <col min="8" max="8" width="46.8515625" style="5" bestFit="1" customWidth="1"/>
    <col min="9" max="9" width="59.57421875" style="5" bestFit="1" customWidth="1"/>
    <col min="10" max="10" width="6.7109375" style="42" bestFit="1" customWidth="1"/>
    <col min="11" max="11" width="24.8515625" style="5" bestFit="1" customWidth="1"/>
    <col min="12" max="12" width="28.7109375" style="5" bestFit="1" customWidth="1"/>
    <col min="13" max="13" width="28.140625" style="5" bestFit="1" customWidth="1"/>
    <col min="14" max="14" width="14.00390625" style="5" bestFit="1" customWidth="1"/>
    <col min="15" max="16384" width="8.8515625" style="5" customWidth="1"/>
  </cols>
  <sheetData>
    <row r="1" spans="1:14" ht="44.25" customHeight="1">
      <c r="A1" s="1" t="s">
        <v>322</v>
      </c>
      <c r="B1" s="2"/>
      <c r="C1" s="3"/>
      <c r="D1" s="2"/>
      <c r="E1" s="2"/>
      <c r="F1" s="2"/>
      <c r="G1" s="4"/>
      <c r="H1" s="2"/>
      <c r="I1" s="2"/>
      <c r="J1" s="2"/>
      <c r="K1" s="2"/>
      <c r="L1" s="2"/>
      <c r="M1" s="2"/>
      <c r="N1" s="2"/>
    </row>
    <row r="2" spans="1:14" ht="18" customHeight="1">
      <c r="A2" s="44" t="s">
        <v>316</v>
      </c>
      <c r="B2" s="6" t="s">
        <v>317</v>
      </c>
      <c r="C2" s="7"/>
      <c r="D2" s="7"/>
      <c r="E2" s="8"/>
      <c r="F2" s="8"/>
      <c r="G2" s="4"/>
      <c r="H2" s="2"/>
      <c r="I2" s="2"/>
      <c r="J2" s="2"/>
      <c r="K2" s="2"/>
      <c r="L2" s="2"/>
      <c r="M2" s="2"/>
      <c r="N2" s="2"/>
    </row>
    <row r="3" spans="1:14" s="12" customFormat="1" ht="61.5" customHeight="1">
      <c r="A3" s="9" t="s">
        <v>308</v>
      </c>
      <c r="B3" s="9" t="s">
        <v>309</v>
      </c>
      <c r="C3" s="9" t="s">
        <v>0</v>
      </c>
      <c r="D3" s="9" t="s">
        <v>310</v>
      </c>
      <c r="E3" s="9" t="s">
        <v>311</v>
      </c>
      <c r="F3" s="9" t="s">
        <v>312</v>
      </c>
      <c r="G3" s="10" t="s">
        <v>1</v>
      </c>
      <c r="H3" s="11" t="s">
        <v>313</v>
      </c>
      <c r="I3" s="11" t="s">
        <v>2</v>
      </c>
      <c r="J3" s="11" t="s">
        <v>3</v>
      </c>
      <c r="K3" s="11" t="s">
        <v>314</v>
      </c>
      <c r="L3" s="11" t="s">
        <v>315</v>
      </c>
      <c r="M3" s="11" t="s">
        <v>4</v>
      </c>
      <c r="N3" s="11" t="s">
        <v>5</v>
      </c>
    </row>
    <row r="4" spans="1:14" ht="15.75">
      <c r="A4" s="13">
        <v>1</v>
      </c>
      <c r="B4" s="14" t="s">
        <v>6</v>
      </c>
      <c r="C4" s="15" t="s">
        <v>7</v>
      </c>
      <c r="D4" s="15">
        <v>61192</v>
      </c>
      <c r="E4" s="13" t="s">
        <v>8</v>
      </c>
      <c r="F4" s="13">
        <v>836</v>
      </c>
      <c r="G4" s="16" t="s">
        <v>9</v>
      </c>
      <c r="H4" s="16" t="s">
        <v>10</v>
      </c>
      <c r="I4" s="16" t="s">
        <v>11</v>
      </c>
      <c r="J4" s="17" t="s">
        <v>12</v>
      </c>
      <c r="K4" s="16">
        <v>253360</v>
      </c>
      <c r="L4" s="18"/>
      <c r="M4" s="19"/>
      <c r="N4" s="20"/>
    </row>
    <row r="5" spans="1:14" ht="15.75">
      <c r="A5" s="17">
        <v>1</v>
      </c>
      <c r="B5" s="21" t="s">
        <v>6</v>
      </c>
      <c r="C5" s="22" t="s">
        <v>13</v>
      </c>
      <c r="D5" s="22">
        <v>76380</v>
      </c>
      <c r="E5" s="17" t="s">
        <v>14</v>
      </c>
      <c r="F5" s="17">
        <v>684</v>
      </c>
      <c r="G5" s="16" t="s">
        <v>9</v>
      </c>
      <c r="H5" s="16" t="s">
        <v>15</v>
      </c>
      <c r="I5" s="16" t="s">
        <v>16</v>
      </c>
      <c r="J5" s="17" t="s">
        <v>12</v>
      </c>
      <c r="K5" s="16">
        <v>174687</v>
      </c>
      <c r="L5" s="18"/>
      <c r="M5" s="19"/>
      <c r="N5" s="20"/>
    </row>
    <row r="6" spans="1:14" ht="15.75">
      <c r="A6" s="17">
        <v>1</v>
      </c>
      <c r="B6" s="21" t="s">
        <v>6</v>
      </c>
      <c r="C6" s="22">
        <v>6119</v>
      </c>
      <c r="D6" s="22">
        <v>61192</v>
      </c>
      <c r="E6" s="23"/>
      <c r="F6" s="23"/>
      <c r="G6" s="18"/>
      <c r="H6" s="16" t="s">
        <v>10</v>
      </c>
      <c r="I6" s="18"/>
      <c r="J6" s="23"/>
      <c r="K6" s="18"/>
      <c r="L6" s="16">
        <v>127389</v>
      </c>
      <c r="M6" s="19"/>
      <c r="N6" s="20"/>
    </row>
    <row r="7" spans="1:14" ht="15.75">
      <c r="A7" s="17">
        <v>1</v>
      </c>
      <c r="B7" s="21" t="s">
        <v>6</v>
      </c>
      <c r="C7" s="22" t="s">
        <v>17</v>
      </c>
      <c r="D7" s="22">
        <v>10017</v>
      </c>
      <c r="E7" s="17" t="s">
        <v>18</v>
      </c>
      <c r="F7" s="17">
        <v>811</v>
      </c>
      <c r="G7" s="16" t="s">
        <v>9</v>
      </c>
      <c r="H7" s="16" t="s">
        <v>19</v>
      </c>
      <c r="I7" s="16" t="s">
        <v>20</v>
      </c>
      <c r="J7" s="17" t="s">
        <v>12</v>
      </c>
      <c r="K7" s="16">
        <v>113573</v>
      </c>
      <c r="L7" s="18"/>
      <c r="M7" s="19"/>
      <c r="N7" s="20"/>
    </row>
    <row r="8" spans="1:14" ht="15.75">
      <c r="A8" s="17">
        <v>1</v>
      </c>
      <c r="B8" s="21" t="s">
        <v>6</v>
      </c>
      <c r="C8" s="22">
        <v>6125</v>
      </c>
      <c r="D8" s="22">
        <v>61259</v>
      </c>
      <c r="E8" s="17" t="s">
        <v>21</v>
      </c>
      <c r="F8" s="17">
        <v>499</v>
      </c>
      <c r="G8" s="16" t="s">
        <v>9</v>
      </c>
      <c r="H8" s="16" t="s">
        <v>22</v>
      </c>
      <c r="I8" s="16" t="s">
        <v>23</v>
      </c>
      <c r="J8" s="17" t="s">
        <v>24</v>
      </c>
      <c r="K8" s="16">
        <v>35374</v>
      </c>
      <c r="L8" s="18"/>
      <c r="M8" s="19"/>
      <c r="N8" s="20"/>
    </row>
    <row r="9" spans="1:14" ht="15.75">
      <c r="A9" s="17">
        <v>1</v>
      </c>
      <c r="B9" s="21" t="s">
        <v>6</v>
      </c>
      <c r="C9" s="22" t="s">
        <v>25</v>
      </c>
      <c r="D9" s="22">
        <v>61259</v>
      </c>
      <c r="E9" s="17" t="s">
        <v>26</v>
      </c>
      <c r="F9" s="17">
        <v>559</v>
      </c>
      <c r="G9" s="16" t="s">
        <v>9</v>
      </c>
      <c r="H9" s="16" t="s">
        <v>22</v>
      </c>
      <c r="I9" s="16" t="s">
        <v>27</v>
      </c>
      <c r="J9" s="17" t="s">
        <v>12</v>
      </c>
      <c r="K9" s="16">
        <v>137309</v>
      </c>
      <c r="L9" s="18"/>
      <c r="M9" s="19"/>
      <c r="N9" s="20"/>
    </row>
    <row r="10" spans="1:14" ht="15.75">
      <c r="A10" s="17">
        <v>1</v>
      </c>
      <c r="B10" s="21" t="s">
        <v>6</v>
      </c>
      <c r="C10" s="22" t="s">
        <v>28</v>
      </c>
      <c r="D10" s="22">
        <v>61259</v>
      </c>
      <c r="E10" s="17" t="s">
        <v>29</v>
      </c>
      <c r="F10" s="17">
        <v>661</v>
      </c>
      <c r="G10" s="16" t="s">
        <v>9</v>
      </c>
      <c r="H10" s="16" t="s">
        <v>22</v>
      </c>
      <c r="I10" s="16" t="s">
        <v>30</v>
      </c>
      <c r="J10" s="17" t="s">
        <v>12</v>
      </c>
      <c r="K10" s="16">
        <v>79410</v>
      </c>
      <c r="L10" s="18"/>
      <c r="M10" s="19"/>
      <c r="N10" s="20"/>
    </row>
    <row r="11" spans="1:14" ht="15.75">
      <c r="A11" s="17">
        <v>1</v>
      </c>
      <c r="B11" s="21" t="s">
        <v>6</v>
      </c>
      <c r="C11" s="22" t="s">
        <v>31</v>
      </c>
      <c r="D11" s="22">
        <v>61259</v>
      </c>
      <c r="E11" s="17" t="s">
        <v>32</v>
      </c>
      <c r="F11" s="17">
        <v>700</v>
      </c>
      <c r="G11" s="16" t="s">
        <v>9</v>
      </c>
      <c r="H11" s="16" t="s">
        <v>22</v>
      </c>
      <c r="I11" s="16" t="s">
        <v>33</v>
      </c>
      <c r="J11" s="17" t="s">
        <v>12</v>
      </c>
      <c r="K11" s="16">
        <v>56786</v>
      </c>
      <c r="L11" s="18"/>
      <c r="M11" s="19"/>
      <c r="N11" s="20"/>
    </row>
    <row r="12" spans="1:14" ht="15.75">
      <c r="A12" s="17">
        <v>1</v>
      </c>
      <c r="B12" s="21" t="s">
        <v>6</v>
      </c>
      <c r="C12" s="22" t="s">
        <v>34</v>
      </c>
      <c r="D12" s="22">
        <v>61259</v>
      </c>
      <c r="E12" s="17" t="s">
        <v>35</v>
      </c>
      <c r="F12" s="17">
        <v>726</v>
      </c>
      <c r="G12" s="16" t="s">
        <v>9</v>
      </c>
      <c r="H12" s="16" t="s">
        <v>22</v>
      </c>
      <c r="I12" s="16" t="s">
        <v>36</v>
      </c>
      <c r="J12" s="17" t="s">
        <v>12</v>
      </c>
      <c r="K12" s="16">
        <v>94740</v>
      </c>
      <c r="L12" s="18"/>
      <c r="M12" s="19"/>
      <c r="N12" s="20"/>
    </row>
    <row r="13" spans="1:14" ht="15.75">
      <c r="A13" s="17">
        <v>1</v>
      </c>
      <c r="B13" s="21" t="s">
        <v>6</v>
      </c>
      <c r="C13" s="22" t="s">
        <v>37</v>
      </c>
      <c r="D13" s="22">
        <v>61259</v>
      </c>
      <c r="E13" s="17" t="s">
        <v>38</v>
      </c>
      <c r="F13" s="17">
        <v>764</v>
      </c>
      <c r="G13" s="16" t="s">
        <v>9</v>
      </c>
      <c r="H13" s="16" t="s">
        <v>22</v>
      </c>
      <c r="I13" s="16" t="s">
        <v>39</v>
      </c>
      <c r="J13" s="17" t="s">
        <v>12</v>
      </c>
      <c r="K13" s="16">
        <v>134333</v>
      </c>
      <c r="L13" s="18"/>
      <c r="M13" s="19"/>
      <c r="N13" s="20"/>
    </row>
    <row r="14" spans="1:14" ht="15.75">
      <c r="A14" s="17">
        <v>1</v>
      </c>
      <c r="B14" s="21" t="s">
        <v>6</v>
      </c>
      <c r="C14" s="22" t="s">
        <v>40</v>
      </c>
      <c r="D14" s="22">
        <v>61259</v>
      </c>
      <c r="E14" s="17" t="s">
        <v>41</v>
      </c>
      <c r="F14" s="17">
        <v>882</v>
      </c>
      <c r="G14" s="16" t="s">
        <v>9</v>
      </c>
      <c r="H14" s="16" t="s">
        <v>22</v>
      </c>
      <c r="I14" s="16" t="s">
        <v>42</v>
      </c>
      <c r="J14" s="17" t="s">
        <v>12</v>
      </c>
      <c r="K14" s="16">
        <v>24182</v>
      </c>
      <c r="L14" s="18"/>
      <c r="M14" s="19"/>
      <c r="N14" s="20"/>
    </row>
    <row r="15" spans="1:14" ht="15.75">
      <c r="A15" s="13">
        <v>1</v>
      </c>
      <c r="B15" s="14" t="s">
        <v>6</v>
      </c>
      <c r="C15" s="15" t="s">
        <v>43</v>
      </c>
      <c r="D15" s="15">
        <v>61259</v>
      </c>
      <c r="E15" s="13" t="s">
        <v>44</v>
      </c>
      <c r="F15" s="13">
        <v>864</v>
      </c>
      <c r="G15" s="24" t="s">
        <v>9</v>
      </c>
      <c r="H15" s="24" t="s">
        <v>22</v>
      </c>
      <c r="I15" s="24" t="s">
        <v>45</v>
      </c>
      <c r="J15" s="13" t="s">
        <v>12</v>
      </c>
      <c r="K15" s="24">
        <v>68766</v>
      </c>
      <c r="L15" s="25"/>
      <c r="M15" s="26"/>
      <c r="N15" s="27"/>
    </row>
    <row r="16" spans="1:14" ht="15.75">
      <c r="A16" s="17">
        <v>1</v>
      </c>
      <c r="B16" s="21" t="s">
        <v>6</v>
      </c>
      <c r="C16" s="22">
        <v>6125</v>
      </c>
      <c r="D16" s="22">
        <v>61259</v>
      </c>
      <c r="E16" s="17" t="s">
        <v>46</v>
      </c>
      <c r="F16" s="17">
        <v>883</v>
      </c>
      <c r="G16" s="16" t="s">
        <v>9</v>
      </c>
      <c r="H16" s="16" t="s">
        <v>22</v>
      </c>
      <c r="I16" s="16" t="s">
        <v>47</v>
      </c>
      <c r="J16" s="17" t="s">
        <v>24</v>
      </c>
      <c r="K16" s="16">
        <v>77116</v>
      </c>
      <c r="L16" s="18"/>
      <c r="M16" s="19"/>
      <c r="N16" s="20"/>
    </row>
    <row r="17" spans="1:14" ht="15.75">
      <c r="A17" s="17">
        <v>1</v>
      </c>
      <c r="B17" s="14" t="s">
        <v>6</v>
      </c>
      <c r="C17" s="22" t="s">
        <v>48</v>
      </c>
      <c r="D17" s="22">
        <v>61259</v>
      </c>
      <c r="E17" s="17" t="s">
        <v>49</v>
      </c>
      <c r="F17" s="17">
        <v>837</v>
      </c>
      <c r="G17" s="16" t="s">
        <v>9</v>
      </c>
      <c r="H17" s="16" t="s">
        <v>22</v>
      </c>
      <c r="I17" s="16" t="s">
        <v>50</v>
      </c>
      <c r="J17" s="17" t="s">
        <v>12</v>
      </c>
      <c r="K17" s="16">
        <v>84498</v>
      </c>
      <c r="L17" s="18"/>
      <c r="M17" s="19"/>
      <c r="N17" s="20"/>
    </row>
    <row r="18" spans="1:14" ht="15.75">
      <c r="A18" s="17">
        <v>1</v>
      </c>
      <c r="B18" s="21" t="s">
        <v>6</v>
      </c>
      <c r="C18" s="22" t="s">
        <v>51</v>
      </c>
      <c r="D18" s="22">
        <v>61259</v>
      </c>
      <c r="E18" s="17" t="s">
        <v>52</v>
      </c>
      <c r="F18" s="17">
        <v>302</v>
      </c>
      <c r="G18" s="16" t="s">
        <v>9</v>
      </c>
      <c r="H18" s="16" t="s">
        <v>22</v>
      </c>
      <c r="I18" s="16" t="s">
        <v>53</v>
      </c>
      <c r="J18" s="17" t="s">
        <v>12</v>
      </c>
      <c r="K18" s="16">
        <v>36995</v>
      </c>
      <c r="L18" s="18"/>
      <c r="M18" s="19"/>
      <c r="N18" s="20"/>
    </row>
    <row r="19" spans="1:14" ht="16.5" thickBot="1">
      <c r="A19" s="28">
        <v>1</v>
      </c>
      <c r="B19" s="29" t="s">
        <v>6</v>
      </c>
      <c r="C19" s="30">
        <v>6125</v>
      </c>
      <c r="D19" s="30">
        <v>61259</v>
      </c>
      <c r="E19" s="31"/>
      <c r="F19" s="31"/>
      <c r="G19" s="32"/>
      <c r="H19" s="33" t="s">
        <v>22</v>
      </c>
      <c r="I19" s="32"/>
      <c r="J19" s="31"/>
      <c r="K19" s="32"/>
      <c r="L19" s="33">
        <v>258448</v>
      </c>
      <c r="M19" s="34" t="str">
        <f>+G18</f>
        <v>Alameda County</v>
      </c>
      <c r="N19" s="35">
        <f>SUM(K3:L19)</f>
        <v>1756966</v>
      </c>
    </row>
    <row r="20" spans="1:14" ht="15.75">
      <c r="A20" s="13">
        <v>4</v>
      </c>
      <c r="B20" s="14" t="s">
        <v>6</v>
      </c>
      <c r="C20" s="22" t="s">
        <v>54</v>
      </c>
      <c r="D20" s="15">
        <v>10041</v>
      </c>
      <c r="E20" s="17" t="s">
        <v>55</v>
      </c>
      <c r="F20" s="17">
        <v>415</v>
      </c>
      <c r="G20" s="16" t="s">
        <v>56</v>
      </c>
      <c r="H20" s="16" t="s">
        <v>57</v>
      </c>
      <c r="I20" s="16" t="s">
        <v>58</v>
      </c>
      <c r="J20" s="17" t="s">
        <v>12</v>
      </c>
      <c r="K20" s="16">
        <v>21731</v>
      </c>
      <c r="L20" s="16"/>
      <c r="M20" s="36"/>
      <c r="N20" s="37"/>
    </row>
    <row r="21" spans="1:14" ht="16.5" thickBot="1">
      <c r="A21" s="28">
        <v>4</v>
      </c>
      <c r="B21" s="29" t="s">
        <v>6</v>
      </c>
      <c r="C21" s="30">
        <v>6142</v>
      </c>
      <c r="D21" s="30">
        <v>61424</v>
      </c>
      <c r="E21" s="28"/>
      <c r="F21" s="28"/>
      <c r="G21" s="33"/>
      <c r="H21" s="33" t="s">
        <v>59</v>
      </c>
      <c r="I21" s="33"/>
      <c r="J21" s="28"/>
      <c r="K21" s="33"/>
      <c r="L21" s="33">
        <v>2582</v>
      </c>
      <c r="M21" s="34" t="str">
        <f>+G20</f>
        <v>Butte County</v>
      </c>
      <c r="N21" s="35">
        <f>SUM(K20:L21)</f>
        <v>24313</v>
      </c>
    </row>
    <row r="22" spans="1:14" ht="15.75">
      <c r="A22" s="13">
        <v>7</v>
      </c>
      <c r="B22" s="14" t="s">
        <v>6</v>
      </c>
      <c r="C22" s="22" t="s">
        <v>60</v>
      </c>
      <c r="D22" s="22">
        <v>61648</v>
      </c>
      <c r="E22" s="17" t="s">
        <v>61</v>
      </c>
      <c r="F22" s="17">
        <v>909</v>
      </c>
      <c r="G22" s="16" t="s">
        <v>62</v>
      </c>
      <c r="H22" s="16" t="s">
        <v>63</v>
      </c>
      <c r="I22" s="16" t="s">
        <v>64</v>
      </c>
      <c r="J22" s="17" t="s">
        <v>12</v>
      </c>
      <c r="K22" s="16">
        <v>24145</v>
      </c>
      <c r="L22" s="16"/>
      <c r="M22" s="36"/>
      <c r="N22" s="37"/>
    </row>
    <row r="23" spans="1:14" ht="15.75">
      <c r="A23" s="17">
        <v>7</v>
      </c>
      <c r="B23" s="21" t="s">
        <v>6</v>
      </c>
      <c r="C23" s="22">
        <v>6164</v>
      </c>
      <c r="D23" s="22">
        <v>61648</v>
      </c>
      <c r="E23" s="17"/>
      <c r="F23" s="17"/>
      <c r="G23" s="16"/>
      <c r="H23" s="16" t="s">
        <v>63</v>
      </c>
      <c r="I23" s="16"/>
      <c r="J23" s="17"/>
      <c r="K23" s="16"/>
      <c r="L23" s="16">
        <v>9670</v>
      </c>
      <c r="M23" s="36"/>
      <c r="N23" s="37"/>
    </row>
    <row r="24" spans="1:14" ht="15.75">
      <c r="A24" s="17">
        <v>7</v>
      </c>
      <c r="B24" s="21" t="s">
        <v>6</v>
      </c>
      <c r="C24" s="22" t="s">
        <v>65</v>
      </c>
      <c r="D24" s="22">
        <v>10074</v>
      </c>
      <c r="E24" s="17" t="s">
        <v>66</v>
      </c>
      <c r="F24" s="17">
        <v>868</v>
      </c>
      <c r="G24" s="16" t="s">
        <v>62</v>
      </c>
      <c r="H24" s="16" t="s">
        <v>67</v>
      </c>
      <c r="I24" s="16" t="s">
        <v>68</v>
      </c>
      <c r="J24" s="17" t="s">
        <v>12</v>
      </c>
      <c r="K24" s="16">
        <v>140041</v>
      </c>
      <c r="L24" s="16"/>
      <c r="M24" s="36"/>
      <c r="N24" s="37"/>
    </row>
    <row r="25" spans="1:14" ht="15.75">
      <c r="A25" s="17">
        <v>7</v>
      </c>
      <c r="B25" s="21" t="s">
        <v>6</v>
      </c>
      <c r="C25" s="22" t="s">
        <v>69</v>
      </c>
      <c r="D25" s="22">
        <v>61796</v>
      </c>
      <c r="E25" s="17" t="s">
        <v>70</v>
      </c>
      <c r="F25" s="17">
        <v>942</v>
      </c>
      <c r="G25" s="16" t="s">
        <v>62</v>
      </c>
      <c r="H25" s="16" t="s">
        <v>71</v>
      </c>
      <c r="I25" s="16" t="s">
        <v>72</v>
      </c>
      <c r="J25" s="17" t="s">
        <v>12</v>
      </c>
      <c r="K25" s="16">
        <v>28964</v>
      </c>
      <c r="L25" s="16"/>
      <c r="M25" s="36"/>
      <c r="N25" s="37"/>
    </row>
    <row r="26" spans="1:14" ht="16.5" thickBot="1">
      <c r="A26" s="28">
        <v>7</v>
      </c>
      <c r="B26" s="29" t="s">
        <v>6</v>
      </c>
      <c r="C26" s="30">
        <v>6179</v>
      </c>
      <c r="D26" s="30">
        <v>61796</v>
      </c>
      <c r="E26" s="28"/>
      <c r="F26" s="28"/>
      <c r="G26" s="33"/>
      <c r="H26" s="33" t="s">
        <v>71</v>
      </c>
      <c r="I26" s="33"/>
      <c r="J26" s="28"/>
      <c r="K26" s="33"/>
      <c r="L26" s="33">
        <v>91431</v>
      </c>
      <c r="M26" s="34" t="str">
        <f>+G25</f>
        <v>Contra Costa County</v>
      </c>
      <c r="N26" s="35">
        <f>SUM(K22:L26)</f>
        <v>294251</v>
      </c>
    </row>
    <row r="27" spans="1:14" ht="15.75">
      <c r="A27" s="13">
        <v>19</v>
      </c>
      <c r="B27" s="14" t="s">
        <v>6</v>
      </c>
      <c r="C27" s="22" t="s">
        <v>73</v>
      </c>
      <c r="D27" s="22">
        <v>64733</v>
      </c>
      <c r="E27" s="17" t="s">
        <v>74</v>
      </c>
      <c r="F27" s="17">
        <v>539</v>
      </c>
      <c r="G27" s="16" t="s">
        <v>75</v>
      </c>
      <c r="H27" s="16" t="s">
        <v>76</v>
      </c>
      <c r="I27" s="16" t="s">
        <v>77</v>
      </c>
      <c r="J27" s="17" t="s">
        <v>12</v>
      </c>
      <c r="K27" s="16">
        <v>39840</v>
      </c>
      <c r="L27" s="16"/>
      <c r="M27" s="36"/>
      <c r="N27" s="37"/>
    </row>
    <row r="28" spans="1:14" ht="15.75">
      <c r="A28" s="17">
        <v>19</v>
      </c>
      <c r="B28" s="21" t="s">
        <v>6</v>
      </c>
      <c r="C28" s="22" t="s">
        <v>78</v>
      </c>
      <c r="D28" s="22">
        <v>64733</v>
      </c>
      <c r="E28" s="17" t="s">
        <v>79</v>
      </c>
      <c r="F28" s="17">
        <v>603</v>
      </c>
      <c r="G28" s="16" t="s">
        <v>75</v>
      </c>
      <c r="H28" s="16" t="s">
        <v>76</v>
      </c>
      <c r="I28" s="16" t="s">
        <v>80</v>
      </c>
      <c r="J28" s="17" t="s">
        <v>12</v>
      </c>
      <c r="K28" s="16">
        <v>195734</v>
      </c>
      <c r="L28" s="16"/>
      <c r="M28" s="36"/>
      <c r="N28" s="37"/>
    </row>
    <row r="29" spans="1:14" ht="15.75">
      <c r="A29" s="17">
        <v>19</v>
      </c>
      <c r="B29" s="21" t="s">
        <v>6</v>
      </c>
      <c r="C29" s="22" t="s">
        <v>81</v>
      </c>
      <c r="D29" s="22">
        <v>64733</v>
      </c>
      <c r="E29" s="17" t="s">
        <v>82</v>
      </c>
      <c r="F29" s="17">
        <v>601</v>
      </c>
      <c r="G29" s="16" t="s">
        <v>75</v>
      </c>
      <c r="H29" s="16" t="s">
        <v>76</v>
      </c>
      <c r="I29" s="16" t="s">
        <v>83</v>
      </c>
      <c r="J29" s="17" t="s">
        <v>12</v>
      </c>
      <c r="K29" s="16">
        <v>94143</v>
      </c>
      <c r="L29" s="16"/>
      <c r="M29" s="36"/>
      <c r="N29" s="37"/>
    </row>
    <row r="30" spans="1:14" ht="15.75">
      <c r="A30" s="17">
        <v>19</v>
      </c>
      <c r="B30" s="21" t="s">
        <v>6</v>
      </c>
      <c r="C30" s="22" t="s">
        <v>84</v>
      </c>
      <c r="D30" s="22">
        <v>64733</v>
      </c>
      <c r="E30" s="17" t="s">
        <v>85</v>
      </c>
      <c r="F30" s="17">
        <v>619</v>
      </c>
      <c r="G30" s="16" t="s">
        <v>75</v>
      </c>
      <c r="H30" s="16" t="s">
        <v>76</v>
      </c>
      <c r="I30" s="16" t="s">
        <v>86</v>
      </c>
      <c r="J30" s="17" t="s">
        <v>12</v>
      </c>
      <c r="K30" s="16">
        <v>135795</v>
      </c>
      <c r="L30" s="16"/>
      <c r="M30" s="36"/>
      <c r="N30" s="37"/>
    </row>
    <row r="31" spans="1:14" ht="15.75">
      <c r="A31" s="17">
        <v>19</v>
      </c>
      <c r="B31" s="21" t="s">
        <v>6</v>
      </c>
      <c r="C31" s="22" t="s">
        <v>87</v>
      </c>
      <c r="D31" s="22">
        <v>64733</v>
      </c>
      <c r="E31" s="17" t="s">
        <v>88</v>
      </c>
      <c r="F31" s="17">
        <v>649</v>
      </c>
      <c r="G31" s="16" t="s">
        <v>75</v>
      </c>
      <c r="H31" s="16" t="s">
        <v>76</v>
      </c>
      <c r="I31" s="16" t="s">
        <v>89</v>
      </c>
      <c r="J31" s="17" t="s">
        <v>12</v>
      </c>
      <c r="K31" s="16">
        <v>316407</v>
      </c>
      <c r="L31" s="16"/>
      <c r="M31" s="36"/>
      <c r="N31" s="37"/>
    </row>
    <row r="32" spans="1:14" ht="15.75">
      <c r="A32" s="17">
        <v>19</v>
      </c>
      <c r="B32" s="21" t="s">
        <v>6</v>
      </c>
      <c r="C32" s="22" t="s">
        <v>90</v>
      </c>
      <c r="D32" s="22">
        <v>64733</v>
      </c>
      <c r="E32" s="17" t="s">
        <v>91</v>
      </c>
      <c r="F32" s="17">
        <v>542</v>
      </c>
      <c r="G32" s="16" t="s">
        <v>75</v>
      </c>
      <c r="H32" s="16" t="s">
        <v>76</v>
      </c>
      <c r="I32" s="16" t="s">
        <v>92</v>
      </c>
      <c r="J32" s="17" t="s">
        <v>12</v>
      </c>
      <c r="K32" s="16">
        <v>265535</v>
      </c>
      <c r="L32" s="16"/>
      <c r="M32" s="36"/>
      <c r="N32" s="37"/>
    </row>
    <row r="33" spans="1:14" ht="15.75">
      <c r="A33" s="17">
        <v>19</v>
      </c>
      <c r="B33" s="21" t="s">
        <v>6</v>
      </c>
      <c r="C33" s="22" t="s">
        <v>93</v>
      </c>
      <c r="D33" s="22">
        <v>64733</v>
      </c>
      <c r="E33" s="17" t="s">
        <v>94</v>
      </c>
      <c r="F33" s="17">
        <v>712</v>
      </c>
      <c r="G33" s="16" t="s">
        <v>75</v>
      </c>
      <c r="H33" s="16" t="s">
        <v>76</v>
      </c>
      <c r="I33" s="16" t="s">
        <v>95</v>
      </c>
      <c r="J33" s="17" t="s">
        <v>12</v>
      </c>
      <c r="K33" s="16">
        <v>192232</v>
      </c>
      <c r="L33" s="16"/>
      <c r="M33" s="36"/>
      <c r="N33" s="37"/>
    </row>
    <row r="34" spans="1:14" ht="15.75">
      <c r="A34" s="17">
        <v>19</v>
      </c>
      <c r="B34" s="21" t="s">
        <v>6</v>
      </c>
      <c r="C34" s="22" t="s">
        <v>96</v>
      </c>
      <c r="D34" s="22">
        <v>64733</v>
      </c>
      <c r="E34" s="17" t="s">
        <v>97</v>
      </c>
      <c r="F34" s="17">
        <v>717</v>
      </c>
      <c r="G34" s="16" t="s">
        <v>75</v>
      </c>
      <c r="H34" s="16" t="s">
        <v>76</v>
      </c>
      <c r="I34" s="16" t="s">
        <v>98</v>
      </c>
      <c r="J34" s="17" t="s">
        <v>12</v>
      </c>
      <c r="K34" s="16">
        <v>78322</v>
      </c>
      <c r="L34" s="16"/>
      <c r="M34" s="36"/>
      <c r="N34" s="37"/>
    </row>
    <row r="35" spans="1:14" ht="15.75">
      <c r="A35" s="17">
        <v>19</v>
      </c>
      <c r="B35" s="21" t="s">
        <v>6</v>
      </c>
      <c r="C35" s="22" t="s">
        <v>99</v>
      </c>
      <c r="D35" s="22">
        <v>64733</v>
      </c>
      <c r="E35" s="17" t="s">
        <v>100</v>
      </c>
      <c r="F35" s="17">
        <v>741</v>
      </c>
      <c r="G35" s="16" t="s">
        <v>75</v>
      </c>
      <c r="H35" s="16" t="s">
        <v>76</v>
      </c>
      <c r="I35" s="16" t="s">
        <v>101</v>
      </c>
      <c r="J35" s="17" t="s">
        <v>12</v>
      </c>
      <c r="K35" s="16">
        <v>111328</v>
      </c>
      <c r="L35" s="16"/>
      <c r="M35" s="36"/>
      <c r="N35" s="37"/>
    </row>
    <row r="36" spans="1:14" ht="15.75">
      <c r="A36" s="17">
        <v>19</v>
      </c>
      <c r="B36" s="21" t="s">
        <v>6</v>
      </c>
      <c r="C36" s="22" t="s">
        <v>102</v>
      </c>
      <c r="D36" s="22">
        <v>64733</v>
      </c>
      <c r="E36" s="17" t="s">
        <v>103</v>
      </c>
      <c r="F36" s="17">
        <v>675</v>
      </c>
      <c r="G36" s="16" t="s">
        <v>75</v>
      </c>
      <c r="H36" s="16" t="s">
        <v>76</v>
      </c>
      <c r="I36" s="16" t="s">
        <v>104</v>
      </c>
      <c r="J36" s="17" t="s">
        <v>12</v>
      </c>
      <c r="K36" s="16">
        <v>121134</v>
      </c>
      <c r="L36" s="16"/>
      <c r="M36" s="36"/>
      <c r="N36" s="37"/>
    </row>
    <row r="37" spans="1:14" ht="15.75">
      <c r="A37" s="17">
        <v>19</v>
      </c>
      <c r="B37" s="21" t="s">
        <v>6</v>
      </c>
      <c r="C37" s="22" t="s">
        <v>105</v>
      </c>
      <c r="D37" s="22">
        <v>64733</v>
      </c>
      <c r="E37" s="17" t="s">
        <v>106</v>
      </c>
      <c r="F37" s="17">
        <v>781</v>
      </c>
      <c r="G37" s="16" t="s">
        <v>75</v>
      </c>
      <c r="H37" s="16" t="s">
        <v>76</v>
      </c>
      <c r="I37" s="16" t="s">
        <v>107</v>
      </c>
      <c r="J37" s="17" t="s">
        <v>12</v>
      </c>
      <c r="K37" s="16">
        <v>325747</v>
      </c>
      <c r="L37" s="16"/>
      <c r="M37" s="36"/>
      <c r="N37" s="37"/>
    </row>
    <row r="38" spans="1:14" ht="15.75">
      <c r="A38" s="17">
        <v>19</v>
      </c>
      <c r="B38" s="21" t="s">
        <v>6</v>
      </c>
      <c r="C38" s="22" t="s">
        <v>108</v>
      </c>
      <c r="D38" s="22">
        <v>64733</v>
      </c>
      <c r="E38" s="17" t="s">
        <v>109</v>
      </c>
      <c r="F38" s="17">
        <v>793</v>
      </c>
      <c r="G38" s="16" t="s">
        <v>75</v>
      </c>
      <c r="H38" s="16" t="s">
        <v>76</v>
      </c>
      <c r="I38" s="16" t="s">
        <v>110</v>
      </c>
      <c r="J38" s="17" t="s">
        <v>12</v>
      </c>
      <c r="K38" s="16">
        <v>324840</v>
      </c>
      <c r="L38" s="16"/>
      <c r="M38" s="36"/>
      <c r="N38" s="37"/>
    </row>
    <row r="39" spans="1:14" ht="15.75">
      <c r="A39" s="17">
        <v>19</v>
      </c>
      <c r="B39" s="21" t="s">
        <v>6</v>
      </c>
      <c r="C39" s="22" t="s">
        <v>111</v>
      </c>
      <c r="D39" s="22">
        <v>64733</v>
      </c>
      <c r="E39" s="17" t="s">
        <v>112</v>
      </c>
      <c r="F39" s="17">
        <v>794</v>
      </c>
      <c r="G39" s="16" t="s">
        <v>75</v>
      </c>
      <c r="H39" s="16" t="s">
        <v>76</v>
      </c>
      <c r="I39" s="16" t="s">
        <v>113</v>
      </c>
      <c r="J39" s="17" t="s">
        <v>12</v>
      </c>
      <c r="K39" s="16">
        <v>268698</v>
      </c>
      <c r="L39" s="16"/>
      <c r="M39" s="36"/>
      <c r="N39" s="37"/>
    </row>
    <row r="40" spans="1:14" ht="15.75">
      <c r="A40" s="17">
        <v>19</v>
      </c>
      <c r="B40" s="21" t="s">
        <v>6</v>
      </c>
      <c r="C40" s="22" t="s">
        <v>114</v>
      </c>
      <c r="D40" s="22">
        <v>64733</v>
      </c>
      <c r="E40" s="17" t="s">
        <v>115</v>
      </c>
      <c r="F40" s="17">
        <v>786</v>
      </c>
      <c r="G40" s="16" t="s">
        <v>75</v>
      </c>
      <c r="H40" s="16" t="s">
        <v>76</v>
      </c>
      <c r="I40" s="16" t="s">
        <v>116</v>
      </c>
      <c r="J40" s="17" t="s">
        <v>12</v>
      </c>
      <c r="K40" s="16">
        <v>317289</v>
      </c>
      <c r="L40" s="16"/>
      <c r="M40" s="36"/>
      <c r="N40" s="37"/>
    </row>
    <row r="41" spans="1:14" ht="15.75">
      <c r="A41" s="17">
        <v>19</v>
      </c>
      <c r="B41" s="21" t="s">
        <v>6</v>
      </c>
      <c r="C41" s="22" t="s">
        <v>117</v>
      </c>
      <c r="D41" s="22">
        <v>64733</v>
      </c>
      <c r="E41" s="17" t="s">
        <v>118</v>
      </c>
      <c r="F41" s="17">
        <v>783</v>
      </c>
      <c r="G41" s="16" t="s">
        <v>75</v>
      </c>
      <c r="H41" s="16" t="s">
        <v>76</v>
      </c>
      <c r="I41" s="16" t="s">
        <v>119</v>
      </c>
      <c r="J41" s="17" t="s">
        <v>12</v>
      </c>
      <c r="K41" s="16">
        <v>323026</v>
      </c>
      <c r="L41" s="16"/>
      <c r="M41" s="36"/>
      <c r="N41" s="37"/>
    </row>
    <row r="42" spans="1:14" ht="15.75">
      <c r="A42" s="17">
        <v>19</v>
      </c>
      <c r="B42" s="21" t="s">
        <v>6</v>
      </c>
      <c r="C42" s="22" t="s">
        <v>120</v>
      </c>
      <c r="D42" s="22">
        <v>64733</v>
      </c>
      <c r="E42" s="17" t="s">
        <v>121</v>
      </c>
      <c r="F42" s="17">
        <v>797</v>
      </c>
      <c r="G42" s="16" t="s">
        <v>75</v>
      </c>
      <c r="H42" s="16" t="s">
        <v>76</v>
      </c>
      <c r="I42" s="16" t="s">
        <v>122</v>
      </c>
      <c r="J42" s="17" t="s">
        <v>12</v>
      </c>
      <c r="K42" s="16">
        <v>190107</v>
      </c>
      <c r="L42" s="16"/>
      <c r="M42" s="36"/>
      <c r="N42" s="37"/>
    </row>
    <row r="43" spans="1:14" ht="15.75">
      <c r="A43" s="17">
        <v>19</v>
      </c>
      <c r="B43" s="21" t="s">
        <v>6</v>
      </c>
      <c r="C43" s="22" t="s">
        <v>123</v>
      </c>
      <c r="D43" s="22">
        <v>64733</v>
      </c>
      <c r="E43" s="17" t="s">
        <v>124</v>
      </c>
      <c r="F43" s="17">
        <v>798</v>
      </c>
      <c r="G43" s="16" t="s">
        <v>75</v>
      </c>
      <c r="H43" s="16" t="s">
        <v>76</v>
      </c>
      <c r="I43" s="16" t="s">
        <v>125</v>
      </c>
      <c r="J43" s="17" t="s">
        <v>12</v>
      </c>
      <c r="K43" s="16">
        <v>175508</v>
      </c>
      <c r="L43" s="16"/>
      <c r="M43" s="36"/>
      <c r="N43" s="37"/>
    </row>
    <row r="44" spans="1:14" ht="15.75">
      <c r="A44" s="17">
        <v>19</v>
      </c>
      <c r="B44" s="21" t="s">
        <v>6</v>
      </c>
      <c r="C44" s="22" t="s">
        <v>126</v>
      </c>
      <c r="D44" s="22">
        <v>64733</v>
      </c>
      <c r="E44" s="17" t="s">
        <v>127</v>
      </c>
      <c r="F44" s="17">
        <v>813</v>
      </c>
      <c r="G44" s="16" t="s">
        <v>75</v>
      </c>
      <c r="H44" s="16" t="s">
        <v>76</v>
      </c>
      <c r="I44" s="16" t="s">
        <v>128</v>
      </c>
      <c r="J44" s="17" t="s">
        <v>12</v>
      </c>
      <c r="K44" s="16">
        <v>162133</v>
      </c>
      <c r="L44" s="16"/>
      <c r="M44" s="36"/>
      <c r="N44" s="37"/>
    </row>
    <row r="45" spans="1:14" ht="15.75">
      <c r="A45" s="17">
        <v>19</v>
      </c>
      <c r="B45" s="21" t="s">
        <v>6</v>
      </c>
      <c r="C45" s="22" t="s">
        <v>129</v>
      </c>
      <c r="D45" s="22">
        <v>64733</v>
      </c>
      <c r="E45" s="17" t="s">
        <v>130</v>
      </c>
      <c r="F45" s="17">
        <v>827</v>
      </c>
      <c r="G45" s="16" t="s">
        <v>75</v>
      </c>
      <c r="H45" s="16" t="s">
        <v>76</v>
      </c>
      <c r="I45" s="16" t="s">
        <v>131</v>
      </c>
      <c r="J45" s="17" t="s">
        <v>12</v>
      </c>
      <c r="K45" s="16">
        <v>72020</v>
      </c>
      <c r="L45" s="16"/>
      <c r="M45" s="36"/>
      <c r="N45" s="37"/>
    </row>
    <row r="46" spans="1:14" ht="15.75">
      <c r="A46" s="17">
        <v>19</v>
      </c>
      <c r="B46" s="21" t="s">
        <v>6</v>
      </c>
      <c r="C46" s="22" t="s">
        <v>132</v>
      </c>
      <c r="D46" s="22">
        <v>64733</v>
      </c>
      <c r="E46" s="17" t="s">
        <v>133</v>
      </c>
      <c r="F46" s="17">
        <v>821</v>
      </c>
      <c r="G46" s="16" t="s">
        <v>75</v>
      </c>
      <c r="H46" s="16" t="s">
        <v>76</v>
      </c>
      <c r="I46" s="16" t="s">
        <v>134</v>
      </c>
      <c r="J46" s="17" t="s">
        <v>12</v>
      </c>
      <c r="K46" s="16">
        <v>97466</v>
      </c>
      <c r="L46" s="16"/>
      <c r="M46" s="36"/>
      <c r="N46" s="37"/>
    </row>
    <row r="47" spans="1:14" ht="15.75">
      <c r="A47" s="17">
        <v>19</v>
      </c>
      <c r="B47" s="21" t="s">
        <v>6</v>
      </c>
      <c r="C47" s="22" t="s">
        <v>135</v>
      </c>
      <c r="D47" s="22">
        <v>64733</v>
      </c>
      <c r="E47" s="17" t="s">
        <v>136</v>
      </c>
      <c r="F47" s="17">
        <v>814</v>
      </c>
      <c r="G47" s="16" t="s">
        <v>75</v>
      </c>
      <c r="H47" s="16" t="s">
        <v>76</v>
      </c>
      <c r="I47" s="16" t="s">
        <v>137</v>
      </c>
      <c r="J47" s="17" t="s">
        <v>12</v>
      </c>
      <c r="K47" s="16">
        <v>193695</v>
      </c>
      <c r="L47" s="16"/>
      <c r="M47" s="36"/>
      <c r="N47" s="37"/>
    </row>
    <row r="48" spans="1:14" ht="15.75">
      <c r="A48" s="17">
        <v>19</v>
      </c>
      <c r="B48" s="21" t="s">
        <v>6</v>
      </c>
      <c r="C48" s="22" t="s">
        <v>138</v>
      </c>
      <c r="D48" s="22">
        <v>64733</v>
      </c>
      <c r="E48" s="17" t="s">
        <v>139</v>
      </c>
      <c r="F48" s="17">
        <v>826</v>
      </c>
      <c r="G48" s="16" t="s">
        <v>75</v>
      </c>
      <c r="H48" s="16" t="s">
        <v>76</v>
      </c>
      <c r="I48" s="16" t="s">
        <v>140</v>
      </c>
      <c r="J48" s="17" t="s">
        <v>12</v>
      </c>
      <c r="K48" s="16">
        <v>67959</v>
      </c>
      <c r="L48" s="16"/>
      <c r="M48" s="36"/>
      <c r="N48" s="37"/>
    </row>
    <row r="49" spans="1:14" ht="15.75">
      <c r="A49" s="17">
        <v>19</v>
      </c>
      <c r="B49" s="21" t="s">
        <v>6</v>
      </c>
      <c r="C49" s="22" t="s">
        <v>141</v>
      </c>
      <c r="D49" s="22">
        <v>64733</v>
      </c>
      <c r="E49" s="17" t="s">
        <v>142</v>
      </c>
      <c r="F49" s="17">
        <v>832</v>
      </c>
      <c r="G49" s="16" t="s">
        <v>75</v>
      </c>
      <c r="H49" s="16" t="s">
        <v>76</v>
      </c>
      <c r="I49" s="16" t="s">
        <v>143</v>
      </c>
      <c r="J49" s="17" t="s">
        <v>12</v>
      </c>
      <c r="K49" s="16">
        <v>175757</v>
      </c>
      <c r="L49" s="16"/>
      <c r="M49" s="36"/>
      <c r="N49" s="37"/>
    </row>
    <row r="50" spans="1:14" ht="15.75">
      <c r="A50" s="17">
        <v>19</v>
      </c>
      <c r="B50" s="21" t="s">
        <v>6</v>
      </c>
      <c r="C50" s="22" t="s">
        <v>144</v>
      </c>
      <c r="D50" s="22">
        <v>64733</v>
      </c>
      <c r="E50" s="17" t="s">
        <v>145</v>
      </c>
      <c r="F50" s="17">
        <v>833</v>
      </c>
      <c r="G50" s="16" t="s">
        <v>75</v>
      </c>
      <c r="H50" s="16" t="s">
        <v>76</v>
      </c>
      <c r="I50" s="16" t="s">
        <v>146</v>
      </c>
      <c r="J50" s="17" t="s">
        <v>12</v>
      </c>
      <c r="K50" s="16">
        <v>178944</v>
      </c>
      <c r="L50" s="16"/>
      <c r="M50" s="36"/>
      <c r="N50" s="37"/>
    </row>
    <row r="51" spans="1:14" ht="15.75">
      <c r="A51" s="17">
        <v>19</v>
      </c>
      <c r="B51" s="21" t="s">
        <v>6</v>
      </c>
      <c r="C51" s="22" t="s">
        <v>147</v>
      </c>
      <c r="D51" s="22">
        <v>64733</v>
      </c>
      <c r="E51" s="17" t="s">
        <v>148</v>
      </c>
      <c r="F51" s="17">
        <v>931</v>
      </c>
      <c r="G51" s="16" t="s">
        <v>75</v>
      </c>
      <c r="H51" s="16" t="s">
        <v>76</v>
      </c>
      <c r="I51" s="16" t="s">
        <v>149</v>
      </c>
      <c r="J51" s="17" t="s">
        <v>12</v>
      </c>
      <c r="K51" s="16">
        <v>103005</v>
      </c>
      <c r="L51" s="16"/>
      <c r="M51" s="36"/>
      <c r="N51" s="37"/>
    </row>
    <row r="52" spans="1:14" ht="15.75">
      <c r="A52" s="17">
        <v>19</v>
      </c>
      <c r="B52" s="21" t="s">
        <v>6</v>
      </c>
      <c r="C52" s="22" t="s">
        <v>150</v>
      </c>
      <c r="D52" s="22">
        <v>64733</v>
      </c>
      <c r="E52" s="17" t="s">
        <v>151</v>
      </c>
      <c r="F52" s="17">
        <v>934</v>
      </c>
      <c r="G52" s="16" t="s">
        <v>75</v>
      </c>
      <c r="H52" s="16" t="s">
        <v>76</v>
      </c>
      <c r="I52" s="16" t="s">
        <v>152</v>
      </c>
      <c r="J52" s="17" t="s">
        <v>12</v>
      </c>
      <c r="K52" s="16">
        <v>51269</v>
      </c>
      <c r="L52" s="16"/>
      <c r="M52" s="36"/>
      <c r="N52" s="37"/>
    </row>
    <row r="53" spans="1:14" ht="15.75">
      <c r="A53" s="17">
        <v>19</v>
      </c>
      <c r="B53" s="21" t="s">
        <v>6</v>
      </c>
      <c r="C53" s="22" t="s">
        <v>153</v>
      </c>
      <c r="D53" s="22">
        <v>64733</v>
      </c>
      <c r="E53" s="17" t="s">
        <v>154</v>
      </c>
      <c r="F53" s="17">
        <v>935</v>
      </c>
      <c r="G53" s="16" t="s">
        <v>75</v>
      </c>
      <c r="H53" s="16" t="s">
        <v>76</v>
      </c>
      <c r="I53" s="16" t="s">
        <v>155</v>
      </c>
      <c r="J53" s="17" t="s">
        <v>12</v>
      </c>
      <c r="K53" s="16">
        <v>25521</v>
      </c>
      <c r="L53" s="16"/>
      <c r="M53" s="36"/>
      <c r="N53" s="37"/>
    </row>
    <row r="54" spans="1:14" ht="15.75">
      <c r="A54" s="17">
        <v>19</v>
      </c>
      <c r="B54" s="21" t="s">
        <v>6</v>
      </c>
      <c r="C54" s="22" t="s">
        <v>156</v>
      </c>
      <c r="D54" s="22">
        <v>64733</v>
      </c>
      <c r="E54" s="17" t="s">
        <v>157</v>
      </c>
      <c r="F54" s="17">
        <v>951</v>
      </c>
      <c r="G54" s="16" t="s">
        <v>75</v>
      </c>
      <c r="H54" s="16" t="s">
        <v>76</v>
      </c>
      <c r="I54" s="16" t="s">
        <v>158</v>
      </c>
      <c r="J54" s="17" t="s">
        <v>12</v>
      </c>
      <c r="K54" s="16">
        <v>147820</v>
      </c>
      <c r="L54" s="16"/>
      <c r="M54" s="36"/>
      <c r="N54" s="37"/>
    </row>
    <row r="55" spans="1:14" ht="15.75">
      <c r="A55" s="17">
        <v>19</v>
      </c>
      <c r="B55" s="21" t="s">
        <v>6</v>
      </c>
      <c r="C55" s="22" t="s">
        <v>159</v>
      </c>
      <c r="D55" s="22">
        <v>64733</v>
      </c>
      <c r="E55" s="17" t="s">
        <v>160</v>
      </c>
      <c r="F55" s="17">
        <v>952</v>
      </c>
      <c r="G55" s="16" t="s">
        <v>75</v>
      </c>
      <c r="H55" s="16" t="s">
        <v>76</v>
      </c>
      <c r="I55" s="16" t="s">
        <v>161</v>
      </c>
      <c r="J55" s="17" t="s">
        <v>12</v>
      </c>
      <c r="K55" s="16">
        <v>74578</v>
      </c>
      <c r="L55" s="16"/>
      <c r="M55" s="36"/>
      <c r="N55" s="37"/>
    </row>
    <row r="56" spans="1:14" ht="15.75">
      <c r="A56" s="17">
        <v>19</v>
      </c>
      <c r="B56" s="21" t="s">
        <v>6</v>
      </c>
      <c r="C56" s="22" t="s">
        <v>162</v>
      </c>
      <c r="D56" s="22">
        <v>64733</v>
      </c>
      <c r="E56" s="17" t="s">
        <v>163</v>
      </c>
      <c r="F56" s="17">
        <v>944</v>
      </c>
      <c r="G56" s="16" t="s">
        <v>75</v>
      </c>
      <c r="H56" s="16" t="s">
        <v>76</v>
      </c>
      <c r="I56" s="16" t="s">
        <v>164</v>
      </c>
      <c r="J56" s="17" t="s">
        <v>12</v>
      </c>
      <c r="K56" s="16">
        <v>14500</v>
      </c>
      <c r="L56" s="16"/>
      <c r="M56" s="36"/>
      <c r="N56" s="37"/>
    </row>
    <row r="57" spans="1:14" ht="15.75">
      <c r="A57" s="17">
        <v>19</v>
      </c>
      <c r="B57" s="21" t="s">
        <v>6</v>
      </c>
      <c r="C57" s="22" t="s">
        <v>165</v>
      </c>
      <c r="D57" s="22">
        <v>64733</v>
      </c>
      <c r="E57" s="17" t="s">
        <v>166</v>
      </c>
      <c r="F57" s="17">
        <v>962</v>
      </c>
      <c r="G57" s="16" t="s">
        <v>75</v>
      </c>
      <c r="H57" s="16" t="s">
        <v>76</v>
      </c>
      <c r="I57" s="16" t="s">
        <v>167</v>
      </c>
      <c r="J57" s="17" t="s">
        <v>12</v>
      </c>
      <c r="K57" s="16">
        <v>46135</v>
      </c>
      <c r="L57" s="16"/>
      <c r="M57" s="36"/>
      <c r="N57" s="37"/>
    </row>
    <row r="58" spans="1:14" ht="15.75">
      <c r="A58" s="17">
        <v>19</v>
      </c>
      <c r="B58" s="21" t="s">
        <v>6</v>
      </c>
      <c r="C58" s="22" t="s">
        <v>168</v>
      </c>
      <c r="D58" s="22">
        <v>64733</v>
      </c>
      <c r="E58" s="17" t="s">
        <v>169</v>
      </c>
      <c r="F58" s="17">
        <v>960</v>
      </c>
      <c r="G58" s="16" t="s">
        <v>75</v>
      </c>
      <c r="H58" s="16" t="s">
        <v>76</v>
      </c>
      <c r="I58" s="16" t="s">
        <v>170</v>
      </c>
      <c r="J58" s="17" t="s">
        <v>12</v>
      </c>
      <c r="K58" s="16">
        <v>98369</v>
      </c>
      <c r="L58" s="16"/>
      <c r="M58" s="36"/>
      <c r="N58" s="37"/>
    </row>
    <row r="59" spans="1:14" ht="15.75">
      <c r="A59" s="17">
        <v>19</v>
      </c>
      <c r="B59" s="21" t="s">
        <v>6</v>
      </c>
      <c r="C59" s="22" t="s">
        <v>171</v>
      </c>
      <c r="D59" s="22">
        <v>64733</v>
      </c>
      <c r="E59" s="17" t="s">
        <v>172</v>
      </c>
      <c r="F59" s="17">
        <v>16</v>
      </c>
      <c r="G59" s="16" t="s">
        <v>75</v>
      </c>
      <c r="H59" s="16" t="s">
        <v>76</v>
      </c>
      <c r="I59" s="16" t="s">
        <v>173</v>
      </c>
      <c r="J59" s="17" t="s">
        <v>12</v>
      </c>
      <c r="K59" s="16">
        <v>172104</v>
      </c>
      <c r="L59" s="16"/>
      <c r="M59" s="36"/>
      <c r="N59" s="37"/>
    </row>
    <row r="60" spans="1:14" ht="15.75">
      <c r="A60" s="17">
        <v>19</v>
      </c>
      <c r="B60" s="21" t="s">
        <v>6</v>
      </c>
      <c r="C60" s="22" t="s">
        <v>174</v>
      </c>
      <c r="D60" s="22">
        <v>64733</v>
      </c>
      <c r="E60" s="17" t="s">
        <v>175</v>
      </c>
      <c r="F60" s="17">
        <v>131</v>
      </c>
      <c r="G60" s="16" t="s">
        <v>75</v>
      </c>
      <c r="H60" s="16" t="s">
        <v>76</v>
      </c>
      <c r="I60" s="16" t="s">
        <v>176</v>
      </c>
      <c r="J60" s="17" t="s">
        <v>12</v>
      </c>
      <c r="K60" s="16">
        <v>56051</v>
      </c>
      <c r="L60" s="16"/>
      <c r="M60" s="36"/>
      <c r="N60" s="37"/>
    </row>
    <row r="61" spans="1:14" ht="15.75">
      <c r="A61" s="17">
        <v>19</v>
      </c>
      <c r="B61" s="21" t="s">
        <v>6</v>
      </c>
      <c r="C61" s="22" t="s">
        <v>177</v>
      </c>
      <c r="D61" s="22">
        <v>64733</v>
      </c>
      <c r="E61" s="17" t="s">
        <v>178</v>
      </c>
      <c r="F61" s="17">
        <v>388</v>
      </c>
      <c r="G61" s="16" t="s">
        <v>75</v>
      </c>
      <c r="H61" s="16" t="s">
        <v>76</v>
      </c>
      <c r="I61" s="16" t="s">
        <v>179</v>
      </c>
      <c r="J61" s="17" t="s">
        <v>12</v>
      </c>
      <c r="K61" s="16">
        <v>15495</v>
      </c>
      <c r="L61" s="16"/>
      <c r="M61" s="36"/>
      <c r="N61" s="37"/>
    </row>
    <row r="62" spans="1:14" ht="15.75">
      <c r="A62" s="17">
        <v>19</v>
      </c>
      <c r="B62" s="21" t="s">
        <v>6</v>
      </c>
      <c r="C62" s="22">
        <v>6473</v>
      </c>
      <c r="D62" s="22">
        <v>64733</v>
      </c>
      <c r="E62" s="17"/>
      <c r="F62" s="17"/>
      <c r="G62" s="16"/>
      <c r="H62" s="16" t="s">
        <v>76</v>
      </c>
      <c r="I62" s="16"/>
      <c r="J62" s="17"/>
      <c r="K62" s="16"/>
      <c r="L62" s="16">
        <v>991673</v>
      </c>
      <c r="M62" s="36"/>
      <c r="N62" s="37"/>
    </row>
    <row r="63" spans="1:14" ht="15.75">
      <c r="A63" s="17">
        <v>19</v>
      </c>
      <c r="B63" s="21" t="s">
        <v>6</v>
      </c>
      <c r="C63" s="22" t="s">
        <v>180</v>
      </c>
      <c r="D63" s="22">
        <v>64881</v>
      </c>
      <c r="E63" s="17" t="s">
        <v>181</v>
      </c>
      <c r="F63" s="17">
        <v>847</v>
      </c>
      <c r="G63" s="16" t="s">
        <v>75</v>
      </c>
      <c r="H63" s="16" t="s">
        <v>182</v>
      </c>
      <c r="I63" s="16" t="s">
        <v>183</v>
      </c>
      <c r="J63" s="17" t="s">
        <v>12</v>
      </c>
      <c r="K63" s="16">
        <v>56258</v>
      </c>
      <c r="L63" s="16"/>
      <c r="M63" s="36"/>
      <c r="N63" s="37"/>
    </row>
    <row r="64" spans="1:14" ht="15.75">
      <c r="A64" s="17">
        <v>19</v>
      </c>
      <c r="B64" s="14" t="s">
        <v>6</v>
      </c>
      <c r="C64" s="22" t="s">
        <v>184</v>
      </c>
      <c r="D64" s="22">
        <v>64881</v>
      </c>
      <c r="E64" s="17" t="s">
        <v>185</v>
      </c>
      <c r="F64" s="17">
        <v>857</v>
      </c>
      <c r="G64" s="16" t="s">
        <v>75</v>
      </c>
      <c r="H64" s="16" t="s">
        <v>182</v>
      </c>
      <c r="I64" s="16" t="s">
        <v>186</v>
      </c>
      <c r="J64" s="17" t="s">
        <v>12</v>
      </c>
      <c r="K64" s="16">
        <v>13385</v>
      </c>
      <c r="L64" s="16"/>
      <c r="M64" s="36"/>
      <c r="N64" s="37"/>
    </row>
    <row r="65" spans="1:14" ht="16.5" thickBot="1">
      <c r="A65" s="28">
        <v>19</v>
      </c>
      <c r="B65" s="29" t="s">
        <v>6</v>
      </c>
      <c r="C65" s="30">
        <v>6488</v>
      </c>
      <c r="D65" s="30">
        <v>64881</v>
      </c>
      <c r="E65" s="28"/>
      <c r="F65" s="28"/>
      <c r="G65" s="33"/>
      <c r="H65" s="33" t="s">
        <v>182</v>
      </c>
      <c r="I65" s="33"/>
      <c r="J65" s="28"/>
      <c r="K65" s="33"/>
      <c r="L65" s="33">
        <v>29320</v>
      </c>
      <c r="M65" s="34" t="str">
        <f>+G64</f>
        <v>Los Angeles County</v>
      </c>
      <c r="N65" s="35">
        <f>SUM(K27:L65)</f>
        <v>6319142</v>
      </c>
    </row>
    <row r="66" spans="1:14" ht="15.75">
      <c r="A66" s="13">
        <v>20</v>
      </c>
      <c r="B66" s="14" t="s">
        <v>6</v>
      </c>
      <c r="C66" s="22" t="s">
        <v>187</v>
      </c>
      <c r="D66" s="22">
        <v>65243</v>
      </c>
      <c r="E66" s="17" t="s">
        <v>188</v>
      </c>
      <c r="F66" s="17">
        <v>676</v>
      </c>
      <c r="G66" s="16" t="s">
        <v>189</v>
      </c>
      <c r="H66" s="16" t="s">
        <v>190</v>
      </c>
      <c r="I66" s="16" t="s">
        <v>191</v>
      </c>
      <c r="J66" s="17" t="s">
        <v>12</v>
      </c>
      <c r="K66" s="16">
        <v>49331</v>
      </c>
      <c r="L66" s="16"/>
      <c r="M66" s="36"/>
      <c r="N66" s="37"/>
    </row>
    <row r="67" spans="1:14" ht="16.5" thickBot="1">
      <c r="A67" s="28">
        <v>20</v>
      </c>
      <c r="B67" s="29" t="s">
        <v>6</v>
      </c>
      <c r="C67" s="30">
        <v>6524</v>
      </c>
      <c r="D67" s="30">
        <v>65243</v>
      </c>
      <c r="E67" s="28"/>
      <c r="F67" s="28"/>
      <c r="G67" s="33"/>
      <c r="H67" s="33" t="s">
        <v>190</v>
      </c>
      <c r="I67" s="33"/>
      <c r="J67" s="28"/>
      <c r="K67" s="33"/>
      <c r="L67" s="38">
        <v>7831</v>
      </c>
      <c r="M67" s="34" t="str">
        <f>+G66</f>
        <v>Madera County</v>
      </c>
      <c r="N67" s="35">
        <f>SUM(K66:L67)</f>
        <v>57162</v>
      </c>
    </row>
    <row r="68" spans="1:14" ht="15.75">
      <c r="A68" s="13">
        <v>27</v>
      </c>
      <c r="B68" s="14" t="s">
        <v>6</v>
      </c>
      <c r="C68" s="22">
        <v>6605</v>
      </c>
      <c r="D68" s="22">
        <v>66050</v>
      </c>
      <c r="E68" s="17" t="s">
        <v>192</v>
      </c>
      <c r="F68" s="17">
        <v>656</v>
      </c>
      <c r="G68" s="16" t="s">
        <v>193</v>
      </c>
      <c r="H68" s="16" t="s">
        <v>194</v>
      </c>
      <c r="I68" s="16" t="s">
        <v>195</v>
      </c>
      <c r="J68" s="17" t="s">
        <v>24</v>
      </c>
      <c r="K68" s="16">
        <v>42336</v>
      </c>
      <c r="L68" s="16"/>
      <c r="M68" s="36"/>
      <c r="N68" s="37"/>
    </row>
    <row r="69" spans="1:14" ht="16.5" thickBot="1">
      <c r="A69" s="28">
        <v>27</v>
      </c>
      <c r="B69" s="29" t="s">
        <v>6</v>
      </c>
      <c r="C69" s="30">
        <v>6605</v>
      </c>
      <c r="D69" s="30">
        <v>66050</v>
      </c>
      <c r="E69" s="28"/>
      <c r="F69" s="28"/>
      <c r="G69" s="33"/>
      <c r="H69" s="33" t="s">
        <v>194</v>
      </c>
      <c r="I69" s="33"/>
      <c r="J69" s="28"/>
      <c r="K69" s="33"/>
      <c r="L69" s="33">
        <v>8358</v>
      </c>
      <c r="M69" s="34" t="str">
        <f>+G68</f>
        <v>Monterey County</v>
      </c>
      <c r="N69" s="35">
        <f>SUM(K68:L69)</f>
        <v>50694</v>
      </c>
    </row>
    <row r="70" spans="1:14" ht="15.75">
      <c r="A70" s="13">
        <v>30</v>
      </c>
      <c r="B70" s="14" t="s">
        <v>6</v>
      </c>
      <c r="C70" s="22" t="s">
        <v>196</v>
      </c>
      <c r="D70" s="22">
        <v>66670</v>
      </c>
      <c r="E70" s="17" t="s">
        <v>197</v>
      </c>
      <c r="F70" s="17">
        <v>365</v>
      </c>
      <c r="G70" s="16" t="s">
        <v>198</v>
      </c>
      <c r="H70" s="16" t="s">
        <v>199</v>
      </c>
      <c r="I70" s="16" t="s">
        <v>200</v>
      </c>
      <c r="J70" s="17" t="s">
        <v>12</v>
      </c>
      <c r="K70" s="16">
        <v>34335</v>
      </c>
      <c r="L70" s="16"/>
      <c r="M70" s="36"/>
      <c r="N70" s="37"/>
    </row>
    <row r="71" spans="1:14" ht="16.5" thickBot="1">
      <c r="A71" s="28">
        <v>30</v>
      </c>
      <c r="B71" s="29" t="s">
        <v>6</v>
      </c>
      <c r="C71" s="30">
        <v>6667</v>
      </c>
      <c r="D71" s="30">
        <v>66670</v>
      </c>
      <c r="E71" s="28"/>
      <c r="F71" s="28"/>
      <c r="G71" s="33"/>
      <c r="H71" s="33" t="s">
        <v>199</v>
      </c>
      <c r="I71" s="33"/>
      <c r="J71" s="28"/>
      <c r="K71" s="33"/>
      <c r="L71" s="33">
        <v>10613</v>
      </c>
      <c r="M71" s="34" t="str">
        <f>+G70</f>
        <v>Orange County</v>
      </c>
      <c r="N71" s="35">
        <f>SUM(K70:L71)</f>
        <v>44948</v>
      </c>
    </row>
    <row r="72" spans="1:14" ht="15.75">
      <c r="A72" s="13">
        <v>31</v>
      </c>
      <c r="B72" s="14" t="s">
        <v>6</v>
      </c>
      <c r="C72" s="22" t="s">
        <v>201</v>
      </c>
      <c r="D72" s="22">
        <v>75085</v>
      </c>
      <c r="E72" s="17" t="s">
        <v>202</v>
      </c>
      <c r="F72" s="17">
        <v>900</v>
      </c>
      <c r="G72" s="16" t="s">
        <v>203</v>
      </c>
      <c r="H72" s="16" t="s">
        <v>204</v>
      </c>
      <c r="I72" s="16" t="s">
        <v>205</v>
      </c>
      <c r="J72" s="17" t="s">
        <v>12</v>
      </c>
      <c r="K72" s="16">
        <v>76651</v>
      </c>
      <c r="L72" s="16"/>
      <c r="M72" s="36"/>
      <c r="N72" s="37"/>
    </row>
    <row r="73" spans="1:14" ht="16.5" thickBot="1">
      <c r="A73" s="28">
        <v>31</v>
      </c>
      <c r="B73" s="29" t="s">
        <v>6</v>
      </c>
      <c r="C73" s="30">
        <v>7508</v>
      </c>
      <c r="D73" s="30">
        <v>75085</v>
      </c>
      <c r="E73" s="28"/>
      <c r="F73" s="28"/>
      <c r="G73" s="33"/>
      <c r="H73" s="33" t="s">
        <v>204</v>
      </c>
      <c r="I73" s="33"/>
      <c r="J73" s="28"/>
      <c r="K73" s="33"/>
      <c r="L73" s="33">
        <v>56817</v>
      </c>
      <c r="M73" s="34" t="str">
        <f>+G72</f>
        <v>Placer County</v>
      </c>
      <c r="N73" s="35">
        <f>SUM(K72:L73)</f>
        <v>133468</v>
      </c>
    </row>
    <row r="74" spans="1:14" ht="15.75">
      <c r="A74" s="13">
        <v>33</v>
      </c>
      <c r="B74" s="14" t="s">
        <v>6</v>
      </c>
      <c r="C74" s="22">
        <v>6708</v>
      </c>
      <c r="D74" s="22">
        <v>67082</v>
      </c>
      <c r="E74" s="17" t="s">
        <v>206</v>
      </c>
      <c r="F74" s="17">
        <v>902</v>
      </c>
      <c r="G74" s="16" t="s">
        <v>207</v>
      </c>
      <c r="H74" s="16" t="s">
        <v>208</v>
      </c>
      <c r="I74" s="16" t="s">
        <v>209</v>
      </c>
      <c r="J74" s="17" t="s">
        <v>24</v>
      </c>
      <c r="K74" s="16">
        <v>79310</v>
      </c>
      <c r="L74" s="16"/>
      <c r="M74" s="36"/>
      <c r="N74" s="37"/>
    </row>
    <row r="75" spans="1:14" ht="15.75">
      <c r="A75" s="17">
        <v>33</v>
      </c>
      <c r="B75" s="21" t="s">
        <v>6</v>
      </c>
      <c r="C75" s="22">
        <v>6708</v>
      </c>
      <c r="D75" s="22">
        <v>67082</v>
      </c>
      <c r="E75" s="17"/>
      <c r="F75" s="17"/>
      <c r="G75" s="16"/>
      <c r="H75" s="16" t="s">
        <v>208</v>
      </c>
      <c r="I75" s="16"/>
      <c r="J75" s="17"/>
      <c r="K75" s="16"/>
      <c r="L75" s="16">
        <v>13056</v>
      </c>
      <c r="M75" s="36"/>
      <c r="N75" s="37"/>
    </row>
    <row r="76" spans="1:14" ht="15.75">
      <c r="A76" s="17">
        <v>33</v>
      </c>
      <c r="B76" s="21" t="s">
        <v>6</v>
      </c>
      <c r="C76" s="22" t="s">
        <v>210</v>
      </c>
      <c r="D76" s="22">
        <v>67116</v>
      </c>
      <c r="E76" s="17" t="s">
        <v>211</v>
      </c>
      <c r="F76" s="17">
        <v>730</v>
      </c>
      <c r="G76" s="16" t="s">
        <v>207</v>
      </c>
      <c r="H76" s="16" t="s">
        <v>212</v>
      </c>
      <c r="I76" s="16" t="s">
        <v>213</v>
      </c>
      <c r="J76" s="17" t="s">
        <v>12</v>
      </c>
      <c r="K76" s="16">
        <v>67689</v>
      </c>
      <c r="M76" s="36"/>
      <c r="N76" s="37"/>
    </row>
    <row r="77" spans="1:14" ht="15.75">
      <c r="A77" s="17">
        <v>33</v>
      </c>
      <c r="B77" s="21" t="s">
        <v>6</v>
      </c>
      <c r="C77" s="22">
        <v>6711</v>
      </c>
      <c r="D77" s="22">
        <v>67116</v>
      </c>
      <c r="E77" s="17"/>
      <c r="F77" s="17"/>
      <c r="G77" s="16"/>
      <c r="H77" s="16" t="s">
        <v>212</v>
      </c>
      <c r="I77" s="16"/>
      <c r="J77" s="17"/>
      <c r="K77" s="16"/>
      <c r="L77" s="16">
        <v>5657</v>
      </c>
      <c r="M77" s="36"/>
      <c r="N77" s="37"/>
    </row>
    <row r="78" spans="1:14" ht="15.75">
      <c r="A78" s="13">
        <v>33</v>
      </c>
      <c r="B78" s="14" t="s">
        <v>6</v>
      </c>
      <c r="C78" s="15">
        <v>6720</v>
      </c>
      <c r="D78" s="15">
        <v>67207</v>
      </c>
      <c r="E78" s="13" t="s">
        <v>214</v>
      </c>
      <c r="F78" s="13">
        <v>529</v>
      </c>
      <c r="G78" s="24" t="s">
        <v>207</v>
      </c>
      <c r="H78" s="24" t="s">
        <v>215</v>
      </c>
      <c r="I78" s="24" t="s">
        <v>216</v>
      </c>
      <c r="J78" s="13" t="s">
        <v>24</v>
      </c>
      <c r="K78" s="24">
        <v>41711</v>
      </c>
      <c r="L78" s="24"/>
      <c r="M78" s="39"/>
      <c r="N78" s="40"/>
    </row>
    <row r="79" spans="1:14" ht="16.5" thickBot="1">
      <c r="A79" s="28">
        <v>33</v>
      </c>
      <c r="B79" s="29" t="s">
        <v>6</v>
      </c>
      <c r="C79" s="30">
        <v>6720</v>
      </c>
      <c r="D79" s="30">
        <v>67207</v>
      </c>
      <c r="E79" s="28"/>
      <c r="F79" s="28"/>
      <c r="G79" s="33"/>
      <c r="H79" s="33" t="s">
        <v>215</v>
      </c>
      <c r="I79" s="33"/>
      <c r="J79" s="28"/>
      <c r="K79" s="33"/>
      <c r="L79" s="33">
        <v>23229</v>
      </c>
      <c r="M79" s="34" t="str">
        <f>+G78</f>
        <v>Riverside County</v>
      </c>
      <c r="N79" s="35">
        <f>SUM(K74:L79)</f>
        <v>230652</v>
      </c>
    </row>
    <row r="80" spans="1:14" ht="15.75">
      <c r="A80" s="13">
        <v>34</v>
      </c>
      <c r="B80" s="14" t="s">
        <v>6</v>
      </c>
      <c r="C80" s="15">
        <v>7528</v>
      </c>
      <c r="D80" s="15">
        <v>75283</v>
      </c>
      <c r="E80" s="13" t="s">
        <v>217</v>
      </c>
      <c r="F80" s="13">
        <v>711</v>
      </c>
      <c r="G80" s="24" t="s">
        <v>218</v>
      </c>
      <c r="H80" s="24" t="s">
        <v>219</v>
      </c>
      <c r="I80" s="24" t="s">
        <v>220</v>
      </c>
      <c r="J80" s="13" t="s">
        <v>24</v>
      </c>
      <c r="K80" s="24">
        <v>76245</v>
      </c>
      <c r="L80" s="24"/>
      <c r="M80" s="39"/>
      <c r="N80" s="40"/>
    </row>
    <row r="81" spans="1:14" ht="15.75">
      <c r="A81" s="13">
        <v>34</v>
      </c>
      <c r="B81" s="14" t="s">
        <v>6</v>
      </c>
      <c r="C81" s="22">
        <v>7528</v>
      </c>
      <c r="D81" s="22">
        <v>75283</v>
      </c>
      <c r="E81" s="17"/>
      <c r="F81" s="17"/>
      <c r="G81" s="16"/>
      <c r="H81" s="16" t="s">
        <v>219</v>
      </c>
      <c r="I81" s="16"/>
      <c r="J81" s="17"/>
      <c r="K81" s="16"/>
      <c r="L81" s="16">
        <v>29453</v>
      </c>
      <c r="M81" s="36"/>
      <c r="N81" s="37"/>
    </row>
    <row r="82" spans="1:14" ht="15.75">
      <c r="A82" s="17">
        <v>34</v>
      </c>
      <c r="B82" s="14" t="s">
        <v>6</v>
      </c>
      <c r="C82" s="22" t="s">
        <v>221</v>
      </c>
      <c r="D82" s="22">
        <v>76505</v>
      </c>
      <c r="E82" s="17" t="s">
        <v>222</v>
      </c>
      <c r="F82" s="17">
        <v>561</v>
      </c>
      <c r="G82" s="16" t="s">
        <v>218</v>
      </c>
      <c r="H82" s="16" t="s">
        <v>223</v>
      </c>
      <c r="I82" s="16" t="s">
        <v>224</v>
      </c>
      <c r="J82" s="17" t="s">
        <v>12</v>
      </c>
      <c r="K82" s="16">
        <v>291453</v>
      </c>
      <c r="L82" s="16"/>
      <c r="M82" s="36"/>
      <c r="N82" s="37"/>
    </row>
    <row r="83" spans="1:14" ht="15.75">
      <c r="A83" s="17">
        <v>34</v>
      </c>
      <c r="B83" s="21" t="s">
        <v>6</v>
      </c>
      <c r="C83" s="22" t="s">
        <v>225</v>
      </c>
      <c r="D83" s="22">
        <v>76505</v>
      </c>
      <c r="E83" s="17" t="s">
        <v>226</v>
      </c>
      <c r="F83" s="17">
        <v>862</v>
      </c>
      <c r="G83" s="16" t="s">
        <v>218</v>
      </c>
      <c r="H83" s="16" t="s">
        <v>223</v>
      </c>
      <c r="I83" s="16" t="s">
        <v>227</v>
      </c>
      <c r="J83" s="17" t="s">
        <v>12</v>
      </c>
      <c r="K83" s="16">
        <v>16871</v>
      </c>
      <c r="L83" s="16"/>
      <c r="M83" s="36"/>
      <c r="N83" s="37"/>
    </row>
    <row r="84" spans="1:14" ht="15.75">
      <c r="A84" s="17">
        <v>34</v>
      </c>
      <c r="B84" s="21" t="s">
        <v>6</v>
      </c>
      <c r="C84" s="22" t="s">
        <v>228</v>
      </c>
      <c r="D84" s="22">
        <v>76505</v>
      </c>
      <c r="E84" s="17" t="s">
        <v>229</v>
      </c>
      <c r="F84" s="17">
        <v>877</v>
      </c>
      <c r="G84" s="16" t="s">
        <v>218</v>
      </c>
      <c r="H84" s="16" t="s">
        <v>223</v>
      </c>
      <c r="I84" s="16" t="s">
        <v>230</v>
      </c>
      <c r="J84" s="17" t="s">
        <v>12</v>
      </c>
      <c r="K84" s="16">
        <v>8925</v>
      </c>
      <c r="L84" s="16"/>
      <c r="M84" s="36"/>
      <c r="N84" s="37"/>
    </row>
    <row r="85" spans="1:14" ht="16.5" thickBot="1">
      <c r="A85" s="28">
        <v>34</v>
      </c>
      <c r="B85" s="29" t="s">
        <v>6</v>
      </c>
      <c r="C85" s="30">
        <v>7650</v>
      </c>
      <c r="D85" s="30">
        <v>76505</v>
      </c>
      <c r="E85" s="28"/>
      <c r="F85" s="28"/>
      <c r="G85" s="33"/>
      <c r="H85" s="33" t="s">
        <v>223</v>
      </c>
      <c r="I85" s="33"/>
      <c r="J85" s="28"/>
      <c r="K85" s="33"/>
      <c r="L85" s="33">
        <v>76876</v>
      </c>
      <c r="M85" s="34" t="str">
        <f>+G84</f>
        <v>Sacramento County</v>
      </c>
      <c r="N85" s="35">
        <f>SUM(K80:L85)</f>
        <v>499823</v>
      </c>
    </row>
    <row r="86" spans="1:14" ht="15.75">
      <c r="A86" s="13">
        <v>36</v>
      </c>
      <c r="B86" s="14" t="s">
        <v>6</v>
      </c>
      <c r="C86" s="22">
        <v>6782</v>
      </c>
      <c r="D86" s="22">
        <v>67827</v>
      </c>
      <c r="E86" s="17" t="s">
        <v>231</v>
      </c>
      <c r="F86" s="17">
        <v>855</v>
      </c>
      <c r="G86" s="16" t="s">
        <v>232</v>
      </c>
      <c r="H86" s="16" t="s">
        <v>233</v>
      </c>
      <c r="I86" s="16" t="s">
        <v>234</v>
      </c>
      <c r="J86" s="17" t="s">
        <v>24</v>
      </c>
      <c r="K86" s="16">
        <v>127935</v>
      </c>
      <c r="L86" s="16"/>
      <c r="M86" s="36"/>
      <c r="N86" s="37"/>
    </row>
    <row r="87" spans="1:14" ht="16.5" thickBot="1">
      <c r="A87" s="28">
        <v>36</v>
      </c>
      <c r="B87" s="29" t="s">
        <v>6</v>
      </c>
      <c r="C87" s="30">
        <v>6782</v>
      </c>
      <c r="D87" s="30">
        <v>67827</v>
      </c>
      <c r="E87" s="28"/>
      <c r="F87" s="28"/>
      <c r="G87" s="33"/>
      <c r="H87" s="33" t="s">
        <v>233</v>
      </c>
      <c r="I87" s="33"/>
      <c r="J87" s="28"/>
      <c r="K87" s="33"/>
      <c r="L87" s="33">
        <v>2130</v>
      </c>
      <c r="M87" s="34" t="str">
        <f>+G86</f>
        <v>San Bernardino County</v>
      </c>
      <c r="N87" s="35">
        <f>SUM(K86:L87)</f>
        <v>130065</v>
      </c>
    </row>
    <row r="88" spans="1:14" ht="15.75">
      <c r="A88" s="13">
        <v>37</v>
      </c>
      <c r="B88" s="14" t="s">
        <v>6</v>
      </c>
      <c r="C88" s="22" t="s">
        <v>235</v>
      </c>
      <c r="D88" s="22">
        <v>68106</v>
      </c>
      <c r="E88" s="17" t="s">
        <v>236</v>
      </c>
      <c r="F88" s="17">
        <v>759</v>
      </c>
      <c r="G88" s="16" t="s">
        <v>237</v>
      </c>
      <c r="H88" s="16" t="s">
        <v>238</v>
      </c>
      <c r="I88" s="16" t="s">
        <v>239</v>
      </c>
      <c r="J88" s="17" t="s">
        <v>12</v>
      </c>
      <c r="K88" s="16">
        <v>37782</v>
      </c>
      <c r="L88" s="16"/>
      <c r="M88" s="36"/>
      <c r="N88" s="37"/>
    </row>
    <row r="89" spans="1:14" ht="15.75">
      <c r="A89" s="17">
        <v>37</v>
      </c>
      <c r="B89" s="21" t="s">
        <v>6</v>
      </c>
      <c r="C89" s="22">
        <v>6810</v>
      </c>
      <c r="D89" s="22">
        <v>68106</v>
      </c>
      <c r="E89" s="17"/>
      <c r="F89" s="17"/>
      <c r="G89" s="16"/>
      <c r="H89" s="16" t="s">
        <v>238</v>
      </c>
      <c r="I89" s="16"/>
      <c r="J89" s="17"/>
      <c r="K89" s="16"/>
      <c r="L89" s="16">
        <v>23823</v>
      </c>
      <c r="M89" s="36"/>
      <c r="N89" s="37"/>
    </row>
    <row r="90" spans="1:14" ht="15.75">
      <c r="A90" s="17">
        <v>37</v>
      </c>
      <c r="B90" s="21" t="s">
        <v>6</v>
      </c>
      <c r="C90" s="22" t="s">
        <v>240</v>
      </c>
      <c r="D90" s="22">
        <v>68221</v>
      </c>
      <c r="E90" s="17" t="s">
        <v>241</v>
      </c>
      <c r="F90" s="17">
        <v>553</v>
      </c>
      <c r="G90" s="16" t="s">
        <v>237</v>
      </c>
      <c r="H90" s="16" t="s">
        <v>242</v>
      </c>
      <c r="I90" s="16" t="s">
        <v>243</v>
      </c>
      <c r="J90" s="17" t="s">
        <v>12</v>
      </c>
      <c r="K90" s="16">
        <v>41924</v>
      </c>
      <c r="L90" s="16"/>
      <c r="M90" s="36"/>
      <c r="N90" s="37"/>
    </row>
    <row r="91" spans="1:14" ht="15.75">
      <c r="A91" s="17">
        <v>37</v>
      </c>
      <c r="B91" s="21" t="s">
        <v>6</v>
      </c>
      <c r="C91" s="22">
        <v>6822</v>
      </c>
      <c r="D91" s="22">
        <v>68221</v>
      </c>
      <c r="E91" s="17"/>
      <c r="F91" s="17"/>
      <c r="G91" s="16"/>
      <c r="H91" s="16" t="s">
        <v>242</v>
      </c>
      <c r="I91" s="16"/>
      <c r="J91" s="17"/>
      <c r="K91" s="16"/>
      <c r="L91" s="16">
        <v>5137</v>
      </c>
      <c r="M91" s="36"/>
      <c r="N91" s="37"/>
    </row>
    <row r="92" spans="1:14" ht="15.75">
      <c r="A92" s="17">
        <v>37</v>
      </c>
      <c r="B92" s="21" t="s">
        <v>6</v>
      </c>
      <c r="C92" s="22" t="s">
        <v>244</v>
      </c>
      <c r="D92" s="22">
        <v>68338</v>
      </c>
      <c r="E92" s="17" t="s">
        <v>245</v>
      </c>
      <c r="F92" s="17">
        <v>680</v>
      </c>
      <c r="G92" s="16" t="s">
        <v>237</v>
      </c>
      <c r="H92" s="16" t="s">
        <v>246</v>
      </c>
      <c r="I92" s="16" t="s">
        <v>247</v>
      </c>
      <c r="J92" s="17" t="s">
        <v>12</v>
      </c>
      <c r="K92" s="16">
        <v>11525</v>
      </c>
      <c r="L92" s="16"/>
      <c r="M92" s="36"/>
      <c r="N92" s="37"/>
    </row>
    <row r="93" spans="1:14" ht="15.75">
      <c r="A93" s="17">
        <v>37</v>
      </c>
      <c r="B93" s="21" t="s">
        <v>6</v>
      </c>
      <c r="C93" s="22" t="s">
        <v>248</v>
      </c>
      <c r="D93" s="22">
        <v>68338</v>
      </c>
      <c r="E93" s="17" t="s">
        <v>249</v>
      </c>
      <c r="F93" s="17">
        <v>692</v>
      </c>
      <c r="G93" s="16" t="s">
        <v>237</v>
      </c>
      <c r="H93" s="16" t="s">
        <v>246</v>
      </c>
      <c r="I93" s="16" t="s">
        <v>250</v>
      </c>
      <c r="J93" s="17" t="s">
        <v>12</v>
      </c>
      <c r="K93" s="16">
        <v>184168</v>
      </c>
      <c r="L93" s="16"/>
      <c r="M93" s="36"/>
      <c r="N93" s="37"/>
    </row>
    <row r="94" spans="1:14" ht="15.75">
      <c r="A94" s="13">
        <v>37</v>
      </c>
      <c r="B94" s="21" t="s">
        <v>6</v>
      </c>
      <c r="C94" s="15" t="s">
        <v>251</v>
      </c>
      <c r="D94" s="15">
        <v>68338</v>
      </c>
      <c r="E94" s="13" t="s">
        <v>252</v>
      </c>
      <c r="F94" s="13">
        <v>772</v>
      </c>
      <c r="G94" s="24" t="s">
        <v>237</v>
      </c>
      <c r="H94" s="24" t="s">
        <v>246</v>
      </c>
      <c r="I94" s="24" t="s">
        <v>253</v>
      </c>
      <c r="J94" s="13" t="s">
        <v>12</v>
      </c>
      <c r="K94" s="24">
        <v>88395</v>
      </c>
      <c r="L94" s="24"/>
      <c r="M94" s="39"/>
      <c r="N94" s="40"/>
    </row>
    <row r="95" spans="1:14" ht="15.75">
      <c r="A95" s="17">
        <v>37</v>
      </c>
      <c r="B95" s="21" t="s">
        <v>6</v>
      </c>
      <c r="C95" s="22" t="s">
        <v>254</v>
      </c>
      <c r="D95" s="22">
        <v>68338</v>
      </c>
      <c r="E95" s="17" t="s">
        <v>255</v>
      </c>
      <c r="F95" s="17">
        <v>881</v>
      </c>
      <c r="G95" s="16" t="s">
        <v>237</v>
      </c>
      <c r="H95" s="16" t="s">
        <v>246</v>
      </c>
      <c r="I95" s="16" t="s">
        <v>256</v>
      </c>
      <c r="J95" s="17" t="s">
        <v>12</v>
      </c>
      <c r="K95" s="16">
        <v>9143</v>
      </c>
      <c r="L95" s="16"/>
      <c r="M95" s="36"/>
      <c r="N95" s="37"/>
    </row>
    <row r="96" spans="1:14" ht="15.75">
      <c r="A96" s="17">
        <v>37</v>
      </c>
      <c r="B96" s="21" t="s">
        <v>6</v>
      </c>
      <c r="C96" s="22" t="s">
        <v>257</v>
      </c>
      <c r="D96" s="22">
        <v>68338</v>
      </c>
      <c r="E96" s="17" t="s">
        <v>258</v>
      </c>
      <c r="F96" s="17">
        <v>81</v>
      </c>
      <c r="G96" s="16" t="s">
        <v>237</v>
      </c>
      <c r="H96" s="16" t="s">
        <v>246</v>
      </c>
      <c r="I96" s="16" t="s">
        <v>259</v>
      </c>
      <c r="J96" s="17" t="s">
        <v>12</v>
      </c>
      <c r="K96" s="16">
        <v>37743</v>
      </c>
      <c r="L96" s="16"/>
      <c r="M96" s="36"/>
      <c r="N96" s="37"/>
    </row>
    <row r="97" spans="1:14" ht="15.75">
      <c r="A97" s="17">
        <v>37</v>
      </c>
      <c r="B97" s="21" t="s">
        <v>6</v>
      </c>
      <c r="C97" s="22">
        <v>6833</v>
      </c>
      <c r="D97" s="22">
        <v>68338</v>
      </c>
      <c r="E97" s="17"/>
      <c r="F97" s="17"/>
      <c r="G97" s="16"/>
      <c r="H97" s="16" t="s">
        <v>246</v>
      </c>
      <c r="I97" s="16"/>
      <c r="J97" s="17"/>
      <c r="K97" s="16"/>
      <c r="L97" s="16">
        <v>419019</v>
      </c>
      <c r="M97" s="36"/>
      <c r="N97" s="37"/>
    </row>
    <row r="98" spans="1:14" ht="15.75">
      <c r="A98" s="17">
        <v>37</v>
      </c>
      <c r="B98" s="21" t="s">
        <v>6</v>
      </c>
      <c r="C98" s="22" t="s">
        <v>260</v>
      </c>
      <c r="D98" s="22">
        <v>68437</v>
      </c>
      <c r="E98" s="17" t="s">
        <v>261</v>
      </c>
      <c r="F98" s="17">
        <v>518</v>
      </c>
      <c r="G98" s="16" t="s">
        <v>237</v>
      </c>
      <c r="H98" s="16" t="s">
        <v>262</v>
      </c>
      <c r="I98" s="16" t="s">
        <v>263</v>
      </c>
      <c r="J98" s="17" t="s">
        <v>12</v>
      </c>
      <c r="K98" s="16">
        <v>5926</v>
      </c>
      <c r="L98" s="16"/>
      <c r="M98" s="36"/>
      <c r="N98" s="37"/>
    </row>
    <row r="99" spans="1:14" ht="15.75">
      <c r="A99" s="17">
        <v>37</v>
      </c>
      <c r="B99" s="21" t="s">
        <v>6</v>
      </c>
      <c r="C99" s="22">
        <v>6843</v>
      </c>
      <c r="D99" s="22">
        <v>68437</v>
      </c>
      <c r="E99" s="17"/>
      <c r="F99" s="17"/>
      <c r="G99" s="16"/>
      <c r="H99" s="16" t="s">
        <v>262</v>
      </c>
      <c r="I99" s="16"/>
      <c r="J99" s="17"/>
      <c r="K99" s="16"/>
      <c r="L99" s="16">
        <v>3028</v>
      </c>
      <c r="M99" s="36"/>
      <c r="N99" s="37"/>
    </row>
    <row r="100" spans="1:14" ht="15.75">
      <c r="A100" s="17">
        <v>37</v>
      </c>
      <c r="B100" s="21" t="s">
        <v>6</v>
      </c>
      <c r="C100" s="22" t="s">
        <v>264</v>
      </c>
      <c r="D100" s="22">
        <v>76471</v>
      </c>
      <c r="E100" s="17" t="s">
        <v>265</v>
      </c>
      <c r="F100" s="17">
        <v>756</v>
      </c>
      <c r="G100" s="16" t="s">
        <v>237</v>
      </c>
      <c r="H100" s="16" t="s">
        <v>266</v>
      </c>
      <c r="I100" s="16" t="s">
        <v>267</v>
      </c>
      <c r="J100" s="17" t="s">
        <v>12</v>
      </c>
      <c r="K100" s="16">
        <v>445704</v>
      </c>
      <c r="L100" s="16"/>
      <c r="M100" s="36"/>
      <c r="N100" s="37"/>
    </row>
    <row r="101" spans="1:14" ht="15.75">
      <c r="A101" s="17">
        <v>37</v>
      </c>
      <c r="B101" s="14" t="s">
        <v>6</v>
      </c>
      <c r="C101" s="22" t="s">
        <v>264</v>
      </c>
      <c r="D101" s="22">
        <v>76471</v>
      </c>
      <c r="E101" s="17" t="s">
        <v>268</v>
      </c>
      <c r="F101" s="17">
        <v>756</v>
      </c>
      <c r="G101" s="16" t="s">
        <v>237</v>
      </c>
      <c r="H101" s="16" t="s">
        <v>266</v>
      </c>
      <c r="I101" s="16" t="s">
        <v>269</v>
      </c>
      <c r="J101" s="17" t="s">
        <v>12</v>
      </c>
      <c r="K101" s="16">
        <v>391518</v>
      </c>
      <c r="L101" s="16"/>
      <c r="M101" s="36"/>
      <c r="N101" s="37"/>
    </row>
    <row r="102" spans="1:14" ht="16.5" thickBot="1">
      <c r="A102" s="28">
        <v>37</v>
      </c>
      <c r="B102" s="29" t="s">
        <v>6</v>
      </c>
      <c r="C102" s="30">
        <v>7647</v>
      </c>
      <c r="D102" s="30">
        <v>76471</v>
      </c>
      <c r="E102" s="28"/>
      <c r="F102" s="28"/>
      <c r="G102" s="33"/>
      <c r="H102" s="33" t="s">
        <v>266</v>
      </c>
      <c r="I102" s="33"/>
      <c r="J102" s="28"/>
      <c r="K102" s="33"/>
      <c r="L102" s="33">
        <v>0</v>
      </c>
      <c r="M102" s="34" t="str">
        <f>+G101</f>
        <v>San Diego County</v>
      </c>
      <c r="N102" s="35">
        <f>SUM(K88:L102)</f>
        <v>1704835</v>
      </c>
    </row>
    <row r="103" spans="1:14" ht="15.75">
      <c r="A103" s="13">
        <v>41</v>
      </c>
      <c r="B103" s="14" t="s">
        <v>6</v>
      </c>
      <c r="C103" s="22" t="s">
        <v>270</v>
      </c>
      <c r="D103" s="22">
        <v>68999</v>
      </c>
      <c r="E103" s="17" t="s">
        <v>271</v>
      </c>
      <c r="F103" s="17">
        <v>709</v>
      </c>
      <c r="G103" s="16" t="s">
        <v>272</v>
      </c>
      <c r="H103" s="16" t="s">
        <v>273</v>
      </c>
      <c r="I103" s="16" t="s">
        <v>274</v>
      </c>
      <c r="J103" s="17" t="s">
        <v>12</v>
      </c>
      <c r="K103" s="16">
        <v>219926</v>
      </c>
      <c r="L103" s="16"/>
      <c r="M103" s="36"/>
      <c r="N103" s="37"/>
    </row>
    <row r="104" spans="1:14" ht="16.5" thickBot="1">
      <c r="A104" s="28">
        <v>41</v>
      </c>
      <c r="B104" s="29" t="s">
        <v>6</v>
      </c>
      <c r="C104" s="30">
        <v>6899</v>
      </c>
      <c r="D104" s="30">
        <v>68999</v>
      </c>
      <c r="E104" s="28"/>
      <c r="F104" s="28"/>
      <c r="G104" s="33"/>
      <c r="H104" s="33" t="s">
        <v>273</v>
      </c>
      <c r="I104" s="33"/>
      <c r="J104" s="28"/>
      <c r="K104" s="33"/>
      <c r="L104" s="33">
        <v>41763</v>
      </c>
      <c r="M104" s="34" t="str">
        <f>+G103</f>
        <v>San Mateo County</v>
      </c>
      <c r="N104" s="35">
        <f>SUM(K103:L104)</f>
        <v>261689</v>
      </c>
    </row>
    <row r="105" spans="1:14" ht="15.75">
      <c r="A105" s="13">
        <v>43</v>
      </c>
      <c r="B105" s="14" t="s">
        <v>6</v>
      </c>
      <c r="C105" s="22" t="s">
        <v>275</v>
      </c>
      <c r="D105" s="22">
        <v>10439</v>
      </c>
      <c r="E105" s="17" t="s">
        <v>276</v>
      </c>
      <c r="F105" s="17">
        <v>844</v>
      </c>
      <c r="G105" s="16" t="s">
        <v>277</v>
      </c>
      <c r="H105" s="16" t="s">
        <v>278</v>
      </c>
      <c r="I105" s="16" t="s">
        <v>279</v>
      </c>
      <c r="J105" s="17" t="s">
        <v>12</v>
      </c>
      <c r="K105" s="16">
        <v>160586</v>
      </c>
      <c r="L105" s="16"/>
      <c r="M105" s="36"/>
      <c r="N105" s="37"/>
    </row>
    <row r="106" spans="1:14" ht="15.75">
      <c r="A106" s="17">
        <v>43</v>
      </c>
      <c r="B106" s="21" t="s">
        <v>6</v>
      </c>
      <c r="C106" s="22" t="s">
        <v>280</v>
      </c>
      <c r="D106" s="22">
        <v>10439</v>
      </c>
      <c r="E106" s="17" t="s">
        <v>281</v>
      </c>
      <c r="F106" s="17">
        <v>850</v>
      </c>
      <c r="G106" s="16" t="s">
        <v>277</v>
      </c>
      <c r="H106" s="16" t="s">
        <v>278</v>
      </c>
      <c r="I106" s="16" t="s">
        <v>282</v>
      </c>
      <c r="J106" s="17" t="s">
        <v>12</v>
      </c>
      <c r="K106" s="16">
        <v>6268</v>
      </c>
      <c r="L106" s="16"/>
      <c r="M106" s="36"/>
      <c r="N106" s="37"/>
    </row>
    <row r="107" spans="1:14" ht="15.75">
      <c r="A107" s="17">
        <v>43</v>
      </c>
      <c r="B107" s="21" t="s">
        <v>6</v>
      </c>
      <c r="C107" s="22">
        <v>6966</v>
      </c>
      <c r="D107" s="22">
        <v>69666</v>
      </c>
      <c r="E107" s="17"/>
      <c r="F107" s="17"/>
      <c r="G107" s="16"/>
      <c r="H107" s="16" t="s">
        <v>283</v>
      </c>
      <c r="I107" s="16"/>
      <c r="J107" s="17"/>
      <c r="K107" s="16"/>
      <c r="L107" s="16">
        <v>33827</v>
      </c>
      <c r="M107" s="36"/>
      <c r="N107" s="37"/>
    </row>
    <row r="108" spans="1:14" ht="15.75">
      <c r="A108" s="13">
        <v>43</v>
      </c>
      <c r="B108" s="14" t="s">
        <v>6</v>
      </c>
      <c r="C108" s="15" t="s">
        <v>284</v>
      </c>
      <c r="D108" s="15">
        <v>69450</v>
      </c>
      <c r="E108" s="13" t="s">
        <v>285</v>
      </c>
      <c r="F108" s="13">
        <v>846</v>
      </c>
      <c r="G108" s="24" t="s">
        <v>277</v>
      </c>
      <c r="H108" s="24" t="s">
        <v>286</v>
      </c>
      <c r="I108" s="24" t="s">
        <v>287</v>
      </c>
      <c r="J108" s="13" t="s">
        <v>12</v>
      </c>
      <c r="K108" s="24">
        <v>51069</v>
      </c>
      <c r="L108" s="24"/>
      <c r="M108" s="39"/>
      <c r="N108" s="40"/>
    </row>
    <row r="109" spans="1:14" ht="16.5" thickBot="1">
      <c r="A109" s="28">
        <v>43</v>
      </c>
      <c r="B109" s="29" t="s">
        <v>6</v>
      </c>
      <c r="C109" s="30">
        <v>6945</v>
      </c>
      <c r="D109" s="30">
        <v>69450</v>
      </c>
      <c r="E109" s="28"/>
      <c r="F109" s="28"/>
      <c r="G109" s="33"/>
      <c r="H109" s="33" t="s">
        <v>286</v>
      </c>
      <c r="I109" s="33"/>
      <c r="J109" s="28"/>
      <c r="K109" s="33"/>
      <c r="L109" s="33">
        <v>30298</v>
      </c>
      <c r="M109" s="34" t="str">
        <f>+G108</f>
        <v>Santa Clara County</v>
      </c>
      <c r="N109" s="35">
        <f>SUM(K105:L109)</f>
        <v>282048</v>
      </c>
    </row>
    <row r="110" spans="1:14" ht="15.75">
      <c r="A110" s="13">
        <v>48</v>
      </c>
      <c r="B110" s="14" t="s">
        <v>6</v>
      </c>
      <c r="C110" s="22">
        <v>7058</v>
      </c>
      <c r="D110" s="22">
        <v>70581</v>
      </c>
      <c r="E110" s="17" t="s">
        <v>288</v>
      </c>
      <c r="F110" s="17">
        <v>940</v>
      </c>
      <c r="G110" s="16" t="s">
        <v>289</v>
      </c>
      <c r="H110" s="16" t="s">
        <v>290</v>
      </c>
      <c r="I110" s="16" t="s">
        <v>291</v>
      </c>
      <c r="J110" s="17" t="s">
        <v>24</v>
      </c>
      <c r="K110" s="16">
        <v>42127</v>
      </c>
      <c r="L110" s="16"/>
      <c r="M110" s="36"/>
      <c r="N110" s="37"/>
    </row>
    <row r="111" spans="1:14" ht="16.5" thickBot="1">
      <c r="A111" s="28">
        <v>48</v>
      </c>
      <c r="B111" s="29" t="s">
        <v>6</v>
      </c>
      <c r="C111" s="30">
        <v>7058</v>
      </c>
      <c r="D111" s="30">
        <v>70581</v>
      </c>
      <c r="E111" s="28"/>
      <c r="F111" s="28"/>
      <c r="G111" s="33"/>
      <c r="H111" s="33" t="s">
        <v>290</v>
      </c>
      <c r="I111" s="33"/>
      <c r="J111" s="28"/>
      <c r="K111" s="33"/>
      <c r="L111" s="33">
        <v>12498</v>
      </c>
      <c r="M111" s="34" t="str">
        <f>+G110</f>
        <v>Solano County</v>
      </c>
      <c r="N111" s="35">
        <f>SUM(K110:L111)</f>
        <v>54625</v>
      </c>
    </row>
    <row r="112" spans="1:14" ht="15.75">
      <c r="A112" s="13">
        <v>49</v>
      </c>
      <c r="B112" s="14" t="s">
        <v>6</v>
      </c>
      <c r="C112" s="22" t="s">
        <v>292</v>
      </c>
      <c r="D112" s="22">
        <v>70854</v>
      </c>
      <c r="E112" s="17" t="s">
        <v>293</v>
      </c>
      <c r="F112" s="17">
        <v>382</v>
      </c>
      <c r="G112" s="16" t="s">
        <v>294</v>
      </c>
      <c r="H112" s="16" t="s">
        <v>295</v>
      </c>
      <c r="I112" s="16" t="s">
        <v>296</v>
      </c>
      <c r="J112" s="17" t="s">
        <v>12</v>
      </c>
      <c r="K112" s="16">
        <v>18733</v>
      </c>
      <c r="L112" s="16"/>
      <c r="M112" s="36"/>
      <c r="N112" s="37"/>
    </row>
    <row r="113" spans="1:14" ht="15.75">
      <c r="A113" s="17">
        <v>49</v>
      </c>
      <c r="B113" s="14" t="s">
        <v>6</v>
      </c>
      <c r="C113" s="22">
        <v>7085</v>
      </c>
      <c r="D113" s="22">
        <v>70854</v>
      </c>
      <c r="E113" s="17"/>
      <c r="F113" s="17"/>
      <c r="G113" s="16"/>
      <c r="H113" s="16" t="s">
        <v>295</v>
      </c>
      <c r="I113" s="16"/>
      <c r="J113" s="17"/>
      <c r="K113" s="16"/>
      <c r="L113" s="16">
        <v>20472</v>
      </c>
      <c r="M113" s="36"/>
      <c r="N113" s="37"/>
    </row>
    <row r="114" spans="1:14" ht="15.75">
      <c r="A114" s="17">
        <v>49</v>
      </c>
      <c r="B114" s="14" t="s">
        <v>6</v>
      </c>
      <c r="C114" s="22" t="s">
        <v>297</v>
      </c>
      <c r="D114" s="22">
        <v>70953</v>
      </c>
      <c r="E114" s="17" t="s">
        <v>298</v>
      </c>
      <c r="F114" s="17">
        <v>613</v>
      </c>
      <c r="G114" s="16" t="s">
        <v>294</v>
      </c>
      <c r="H114" s="16" t="s">
        <v>299</v>
      </c>
      <c r="I114" s="16" t="s">
        <v>300</v>
      </c>
      <c r="J114" s="17" t="s">
        <v>12</v>
      </c>
      <c r="K114" s="16">
        <v>5754</v>
      </c>
      <c r="L114" s="16"/>
      <c r="M114" s="36"/>
      <c r="N114" s="37"/>
    </row>
    <row r="115" spans="1:14" ht="16.5" thickBot="1">
      <c r="A115" s="28">
        <v>49</v>
      </c>
      <c r="B115" s="29" t="s">
        <v>6</v>
      </c>
      <c r="C115" s="30">
        <v>7095</v>
      </c>
      <c r="D115" s="30">
        <v>70953</v>
      </c>
      <c r="E115" s="28"/>
      <c r="F115" s="28"/>
      <c r="G115" s="33"/>
      <c r="H115" s="33" t="s">
        <v>299</v>
      </c>
      <c r="I115" s="33"/>
      <c r="J115" s="28"/>
      <c r="K115" s="33"/>
      <c r="L115" s="33">
        <v>26602</v>
      </c>
      <c r="M115" s="34" t="str">
        <f>+G114</f>
        <v>Sonoma County</v>
      </c>
      <c r="N115" s="35">
        <f>SUM(K112:L115)</f>
        <v>71561</v>
      </c>
    </row>
    <row r="116" spans="1:14" ht="15.75">
      <c r="A116" s="13">
        <v>57</v>
      </c>
      <c r="B116" s="13" t="s">
        <v>6</v>
      </c>
      <c r="C116" s="15" t="s">
        <v>301</v>
      </c>
      <c r="D116" s="15">
        <v>72694</v>
      </c>
      <c r="E116" s="13" t="s">
        <v>302</v>
      </c>
      <c r="F116" s="13">
        <v>907</v>
      </c>
      <c r="G116" s="24" t="s">
        <v>303</v>
      </c>
      <c r="H116" s="24" t="s">
        <v>304</v>
      </c>
      <c r="I116" s="16" t="s">
        <v>305</v>
      </c>
      <c r="J116" s="13" t="s">
        <v>12</v>
      </c>
      <c r="K116" s="24">
        <v>101479</v>
      </c>
      <c r="L116" s="24"/>
      <c r="M116" s="39"/>
      <c r="N116" s="40"/>
    </row>
    <row r="117" spans="1:14" ht="16.5" thickBot="1">
      <c r="A117" s="28">
        <v>57</v>
      </c>
      <c r="B117" s="28" t="s">
        <v>6</v>
      </c>
      <c r="C117" s="30">
        <v>7269</v>
      </c>
      <c r="D117" s="30">
        <v>72694</v>
      </c>
      <c r="E117" s="28"/>
      <c r="F117" s="28"/>
      <c r="G117" s="33"/>
      <c r="H117" s="33" t="s">
        <v>304</v>
      </c>
      <c r="I117" s="33"/>
      <c r="J117" s="28"/>
      <c r="K117" s="33"/>
      <c r="L117" s="33">
        <v>24406</v>
      </c>
      <c r="M117" s="34" t="str">
        <f>+G116</f>
        <v>Yolo County</v>
      </c>
      <c r="N117" s="35">
        <f>SUM(K116:L117)</f>
        <v>125885</v>
      </c>
    </row>
    <row r="118" spans="1:14" ht="24.75" customHeight="1">
      <c r="A118" s="13"/>
      <c r="B118" s="14"/>
      <c r="C118" s="22"/>
      <c r="D118" s="22"/>
      <c r="E118" s="17" t="s">
        <v>306</v>
      </c>
      <c r="F118" s="17">
        <f>COUNT(F4:F116)</f>
        <v>85</v>
      </c>
      <c r="G118" s="16"/>
      <c r="H118" s="16"/>
      <c r="I118" s="37" t="s">
        <v>307</v>
      </c>
      <c r="J118" s="17"/>
      <c r="K118" s="37">
        <f>SUM(K4:K117)</f>
        <v>9656721</v>
      </c>
      <c r="L118" s="37">
        <f>SUM(L4:L117)</f>
        <v>2385406</v>
      </c>
      <c r="M118" s="36"/>
      <c r="N118" s="37">
        <f>SUM(N4:N117)</f>
        <v>12042127</v>
      </c>
    </row>
    <row r="119" ht="15">
      <c r="A119" s="5" t="s">
        <v>318</v>
      </c>
    </row>
    <row r="120" ht="15">
      <c r="A120" s="5" t="s">
        <v>319</v>
      </c>
    </row>
    <row r="121" ht="15">
      <c r="A121" s="5" t="s">
        <v>320</v>
      </c>
    </row>
    <row r="122" ht="15">
      <c r="A122" s="43" t="s">
        <v>321</v>
      </c>
    </row>
  </sheetData>
  <sheetProtection/>
  <conditionalFormatting sqref="M126:M65536 M3">
    <cfRule type="cellIs" priority="1" dxfId="2" operator="equal" stopIfTrue="1">
      <formula>9</formula>
    </cfRule>
    <cfRule type="cellIs" priority="2" dxfId="1" operator="equal" stopIfTrue="1">
      <formula>7</formula>
    </cfRule>
    <cfRule type="cellIs" priority="3" dxfId="0" operator="equal" stopIfTrue="1">
      <formula>4</formula>
    </cfRule>
  </conditionalFormatting>
  <printOptions horizontalCentered="1"/>
  <pageMargins left="0.25" right="0.25" top="0.5" bottom="0.75" header="0.5" footer="0.5"/>
  <pageSetup horizontalDpi="600" verticalDpi="600" orientation="landscape" scale="61" r:id="rId1"/>
  <headerFooter alignWithMargins="0">
    <oddFooter>&amp;C&amp;P of &amp;N</oddFooter>
  </headerFooter>
  <ignoredErrors>
    <ignoredError sqref="B4:E5 B7:E118 B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Advance Apportionment Summary, FY 2008-09 - Principal Apportionment (CA Dept of Education)</dc:title>
  <dc:subject>Summary of apportionment for the charter schools new grade level expansion (NGLE) for fiscal year (FY) 2008-09.</dc:subject>
  <dc:creator>Byron Fong</dc:creator>
  <cp:keywords/>
  <dc:description/>
  <cp:lastModifiedBy>Cody Lavor</cp:lastModifiedBy>
  <cp:lastPrinted>2008-10-02T15:18:05Z</cp:lastPrinted>
  <dcterms:created xsi:type="dcterms:W3CDTF">2008-09-10T18:13:43Z</dcterms:created>
  <dcterms:modified xsi:type="dcterms:W3CDTF">2018-05-22T15:29:44Z</dcterms:modified>
  <cp:category/>
  <cp:version/>
  <cp:contentType/>
  <cp:contentStatus/>
</cp:coreProperties>
</file>