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00" windowWidth="15210" windowHeight="8955" tabRatio="1000" activeTab="0"/>
  </bookViews>
  <sheets>
    <sheet name="Alameda" sheetId="1" r:id="rId1"/>
    <sheet name="Butte" sheetId="2" r:id="rId2"/>
    <sheet name="Fresno" sheetId="3" r:id="rId3"/>
    <sheet name="Lassen" sheetId="4" r:id="rId4"/>
    <sheet name="Los Angeles" sheetId="5" r:id="rId5"/>
    <sheet name="Monterey" sheetId="6" r:id="rId6"/>
    <sheet name="Placer" sheetId="7" r:id="rId7"/>
    <sheet name="Riverside" sheetId="8" r:id="rId8"/>
    <sheet name="San Bernardino" sheetId="9" r:id="rId9"/>
    <sheet name="San Diego" sheetId="10" r:id="rId10"/>
    <sheet name="San Francisco" sheetId="11" r:id="rId11"/>
    <sheet name="San Joaquin " sheetId="12" r:id="rId12"/>
    <sheet name="San Mateo" sheetId="13" r:id="rId13"/>
    <sheet name="Santa Barbara" sheetId="14" r:id="rId14"/>
    <sheet name="Santa Clara" sheetId="15" r:id="rId15"/>
    <sheet name="Santa Cruz " sheetId="16" r:id="rId16"/>
    <sheet name="Siskiyou" sheetId="17" r:id="rId17"/>
    <sheet name="Stanislaus" sheetId="18" r:id="rId18"/>
    <sheet name="Tulare" sheetId="19" r:id="rId19"/>
    <sheet name="Yuba" sheetId="20" r:id="rId20"/>
  </sheets>
  <definedNames>
    <definedName name="_xlnm.Print_Area" localSheetId="0">'Alameda'!$A$1:$I$30</definedName>
    <definedName name="_xlnm.Print_Area" localSheetId="1">'Butte'!$A$1:$I$31</definedName>
    <definedName name="_xlnm.Print_Area" localSheetId="2">'Fresno'!$A$1:$I$31</definedName>
    <definedName name="_xlnm.Print_Area" localSheetId="3">'Lassen'!$A$1:$I$31</definedName>
    <definedName name="_xlnm.Print_Area" localSheetId="4">'Los Angeles'!$A$1:$I$68</definedName>
    <definedName name="_xlnm.Print_Area" localSheetId="5">'Monterey'!$A$1:$I$32</definedName>
    <definedName name="_xlnm.Print_Area" localSheetId="6">'Placer'!$A$1:$I$32</definedName>
    <definedName name="_xlnm.Print_Area" localSheetId="7">'Riverside'!$A$1:$I$31</definedName>
    <definedName name="_xlnm.Print_Area" localSheetId="8">'San Bernardino'!$A$1:$I$32</definedName>
    <definedName name="_xlnm.Print_Area" localSheetId="9">'San Diego'!$A$1:$I$31</definedName>
    <definedName name="_xlnm.Print_Area" localSheetId="10">'San Francisco'!$A$1:$I$32</definedName>
    <definedName name="_xlnm.Print_Area" localSheetId="11">'San Joaquin '!$A$1:$I$28</definedName>
    <definedName name="_xlnm.Print_Area" localSheetId="12">'San Mateo'!$A$1:$I$27</definedName>
    <definedName name="_xlnm.Print_Area" localSheetId="13">'Santa Barbara'!$A$1:$I$32</definedName>
    <definedName name="_xlnm.Print_Area" localSheetId="14">'Santa Clara'!$A$1:$I$46</definedName>
    <definedName name="_xlnm.Print_Area" localSheetId="15">'Santa Cruz '!$A$1:$I$31</definedName>
    <definedName name="_xlnm.Print_Area" localSheetId="16">'Siskiyou'!$A$1:$I$22</definedName>
    <definedName name="_xlnm.Print_Area" localSheetId="17">'Stanislaus'!$A$1:$I$32</definedName>
    <definedName name="_xlnm.Print_Area" localSheetId="18">'Tulare'!$A$1:$I$31</definedName>
    <definedName name="_xlnm.Print_Area" localSheetId="19">'Yuba'!$A$1:$I$31</definedName>
    <definedName name="_xlnm.Print_Titles" localSheetId="4">'Los Angeles'!$5:$9</definedName>
    <definedName name="_xlnm.Print_Titles" localSheetId="5">'Monterey'!$5:$9</definedName>
    <definedName name="_xlnm.Print_Titles" localSheetId="14">'Santa Clara'!$1:$8</definedName>
  </definedNames>
  <calcPr fullCalcOnLoad="1"/>
</workbook>
</file>

<file path=xl/sharedStrings.xml><?xml version="1.0" encoding="utf-8"?>
<sst xmlns="http://schemas.openxmlformats.org/spreadsheetml/2006/main" count="545" uniqueCount="222">
  <si>
    <t>California Department of Education</t>
  </si>
  <si>
    <t xml:space="preserve">     District/Charter School</t>
  </si>
  <si>
    <t>Alameda</t>
  </si>
  <si>
    <t xml:space="preserve"> Direct Funded Charters</t>
  </si>
  <si>
    <t>01</t>
  </si>
  <si>
    <t>Los Angeles</t>
  </si>
  <si>
    <t>Riverside</t>
  </si>
  <si>
    <t>San Bernardino</t>
  </si>
  <si>
    <t>San Diego</t>
  </si>
  <si>
    <t>Santa Clara</t>
  </si>
  <si>
    <t>Stanislaus</t>
  </si>
  <si>
    <t>Tulare</t>
  </si>
  <si>
    <t>D</t>
  </si>
  <si>
    <t>L</t>
  </si>
  <si>
    <t>Butte</t>
  </si>
  <si>
    <t>04</t>
  </si>
  <si>
    <t>Placer</t>
  </si>
  <si>
    <t>San Joaquin</t>
  </si>
  <si>
    <t xml:space="preserve">     Porterville Unified</t>
  </si>
  <si>
    <t>San Jose Unified</t>
  </si>
  <si>
    <t>0118224</t>
  </si>
  <si>
    <t>Aspire Millsmont Secondary Academy</t>
  </si>
  <si>
    <t>0118042</t>
  </si>
  <si>
    <t>Forest Ranch Charter School</t>
  </si>
  <si>
    <t>Lassen</t>
  </si>
  <si>
    <t>Ravendale-Termo Charter School</t>
  </si>
  <si>
    <t xml:space="preserve"> Ravendale-Termo Elementary</t>
  </si>
  <si>
    <t xml:space="preserve">  Inglewood Unified</t>
  </si>
  <si>
    <t>Wilder's Preparatory Academy Charter Middle School</t>
  </si>
  <si>
    <t>Magnolia Science Academy - 3</t>
  </si>
  <si>
    <t>Fenton Primary Center</t>
  </si>
  <si>
    <t>ICEF Vista</t>
  </si>
  <si>
    <t>College Ready Middle Academy #3</t>
  </si>
  <si>
    <t>New Los Angeles Charter School</t>
  </si>
  <si>
    <t>Para Los Ninos Charter Middle School</t>
  </si>
  <si>
    <t>Synergy Kinetics Academy</t>
  </si>
  <si>
    <t>KIPP Raices Academy</t>
  </si>
  <si>
    <t>New Millennium Secondary School</t>
  </si>
  <si>
    <t>Larchmont West Hollywood</t>
  </si>
  <si>
    <t>ICEF Elementary School #4</t>
  </si>
  <si>
    <t>Lou Dantzler Academy Elementary</t>
  </si>
  <si>
    <t>Frederick Douglas Academy Elementary</t>
  </si>
  <si>
    <t>Aspire Huntington Park Charter School</t>
  </si>
  <si>
    <t>Alain Leroy Locke Cluster of High Schools</t>
  </si>
  <si>
    <t>Colfax Charter Elementary School</t>
  </si>
  <si>
    <t>Santa Clarita Valley International School</t>
  </si>
  <si>
    <t>Maria Montessori Charter Academy</t>
  </si>
  <si>
    <t xml:space="preserve">  Rocklin Unified</t>
  </si>
  <si>
    <t xml:space="preserve"> Loomis Union Elementary</t>
  </si>
  <si>
    <t>Loomis Basin Charter School</t>
  </si>
  <si>
    <t xml:space="preserve"> Desert Sands Unified </t>
  </si>
  <si>
    <t>Palm Desert Charter Middle School</t>
  </si>
  <si>
    <t>Academy of Careers and Exploration</t>
  </si>
  <si>
    <t>SOAR Charter Academy</t>
  </si>
  <si>
    <t>LaVerne Elementary Preparatory Academy</t>
  </si>
  <si>
    <t xml:space="preserve">Juan Bautista deAnza </t>
  </si>
  <si>
    <t>Urban Discovery Academy Charter School</t>
  </si>
  <si>
    <t>Innovations Academy</t>
  </si>
  <si>
    <t>San Francisco</t>
  </si>
  <si>
    <t>San Fran Sheriff Dept 5 Keys Adult School</t>
  </si>
  <si>
    <t>San Fran Sheriff Dept 5 Keys Independence HS</t>
  </si>
  <si>
    <t>Dr. Lewis Dolphin Stallworth Sr., Charter Schools</t>
  </si>
  <si>
    <t>Santa Barbara</t>
  </si>
  <si>
    <t>Manzanita Public Charter School</t>
  </si>
  <si>
    <t>Orcutt Academy</t>
  </si>
  <si>
    <t xml:space="preserve">ACE Charter </t>
  </si>
  <si>
    <t>Forest Hill Elementary</t>
  </si>
  <si>
    <t>Marshall Lane Elementary</t>
  </si>
  <si>
    <t>Rosemary Elementary</t>
  </si>
  <si>
    <t>Blackford Elementary</t>
  </si>
  <si>
    <t xml:space="preserve">KIPP San Jose Collegiate </t>
  </si>
  <si>
    <t>East Side Union High</t>
  </si>
  <si>
    <t>Santa Cruz</t>
  </si>
  <si>
    <t xml:space="preserve">  Pajaro Valley Unified </t>
  </si>
  <si>
    <t>Ceiba College Preparatory Academy</t>
  </si>
  <si>
    <t>Great Valley Academy</t>
  </si>
  <si>
    <t xml:space="preserve">  Sylvan Union Elementary</t>
  </si>
  <si>
    <t>Aspire University Charter School</t>
  </si>
  <si>
    <t>Harmony Magnet Academy</t>
  </si>
  <si>
    <t>Yuba</t>
  </si>
  <si>
    <t xml:space="preserve"> Marysville Joint Unified</t>
  </si>
  <si>
    <t>Yuba Environmental Science Charter Academy</t>
  </si>
  <si>
    <t>Chico Unified</t>
  </si>
  <si>
    <t>Encore High School for the Performing &amp; Visual Art</t>
  </si>
  <si>
    <t>Liberty Charter School</t>
  </si>
  <si>
    <t xml:space="preserve">Walter L. Bachrodt Elementary </t>
  </si>
  <si>
    <t>Monterey</t>
  </si>
  <si>
    <t xml:space="preserve">  Pacific Unified</t>
  </si>
  <si>
    <t>Big Sur Charter School</t>
  </si>
  <si>
    <t>San Mateo</t>
  </si>
  <si>
    <t xml:space="preserve">  Sequoia Union High</t>
  </si>
  <si>
    <t>Aspire East Palo Alto Phoenix Academy</t>
  </si>
  <si>
    <t>Santa Clara Unified</t>
  </si>
  <si>
    <t>Downtown College Prep Alviso</t>
  </si>
  <si>
    <t xml:space="preserve"> Oakland Unified</t>
  </si>
  <si>
    <t>EXHIBIT N-3</t>
  </si>
  <si>
    <t xml:space="preserve">District Funded Charters </t>
  </si>
  <si>
    <t>District Funded Charters</t>
  </si>
  <si>
    <t>EXHIBIT N-1</t>
  </si>
  <si>
    <t>EXHIBIT N-2</t>
  </si>
  <si>
    <t>General Purpose Block Grant State Aid Apportionment</t>
  </si>
  <si>
    <t>Categorical Block Grant Apportionment</t>
  </si>
  <si>
    <t>0118489</t>
  </si>
  <si>
    <t>Aspire California College Preparatory Academy</t>
  </si>
  <si>
    <t xml:space="preserve"> December 2008</t>
  </si>
  <si>
    <t>Parlier Unified</t>
  </si>
  <si>
    <t>Fresno</t>
  </si>
  <si>
    <t>0118471</t>
  </si>
  <si>
    <t>Long Beach Unified</t>
  </si>
  <si>
    <t>Colegio New City</t>
  </si>
  <si>
    <t>0115030</t>
  </si>
  <si>
    <t>0115048</t>
  </si>
  <si>
    <t>0115287</t>
  </si>
  <si>
    <t>0116533</t>
  </si>
  <si>
    <t>0117614</t>
  </si>
  <si>
    <t>0117846</t>
  </si>
  <si>
    <t>0117895</t>
  </si>
  <si>
    <t>0117903</t>
  </si>
  <si>
    <t>0117911</t>
  </si>
  <si>
    <t>0117929</t>
  </si>
  <si>
    <t>0117937</t>
  </si>
  <si>
    <t>0117945</t>
  </si>
  <si>
    <t>0117952</t>
  </si>
  <si>
    <t>0117960</t>
  </si>
  <si>
    <t>0118570</t>
  </si>
  <si>
    <t>0118588</t>
  </si>
  <si>
    <t>0118596</t>
  </si>
  <si>
    <t>1935154</t>
  </si>
  <si>
    <t>6016562</t>
  </si>
  <si>
    <t>Animo Locke Charter High School #3</t>
  </si>
  <si>
    <t>Animo Locke Charter High School #1</t>
  </si>
  <si>
    <t>Animo Locke Charter High School #2</t>
  </si>
  <si>
    <t>0118562</t>
  </si>
  <si>
    <t>Lynwood Unified</t>
  </si>
  <si>
    <t>Kaplan Academy of Southern California</t>
  </si>
  <si>
    <t>0118505</t>
  </si>
  <si>
    <t>0116822</t>
  </si>
  <si>
    <t>Academy for Recording Arts</t>
  </si>
  <si>
    <t>0115808</t>
  </si>
  <si>
    <t>Norton Space and Aeronautics Academy</t>
  </si>
  <si>
    <t>6119275</t>
  </si>
  <si>
    <t>All Tribes Charter School</t>
  </si>
  <si>
    <t xml:space="preserve"> Chico Unified</t>
  </si>
  <si>
    <t xml:space="preserve"> Parlier Unified</t>
  </si>
  <si>
    <t xml:space="preserve"> District Funded Charters </t>
  </si>
  <si>
    <t xml:space="preserve"> Lynwood Unified</t>
  </si>
  <si>
    <t xml:space="preserve"> Unified Districts</t>
  </si>
  <si>
    <t xml:space="preserve"> Inglewood Unified</t>
  </si>
  <si>
    <t xml:space="preserve"> Los Angeles Unified</t>
  </si>
  <si>
    <t xml:space="preserve"> William S. Hart Union High</t>
  </si>
  <si>
    <t xml:space="preserve"> Pacific Unified</t>
  </si>
  <si>
    <t xml:space="preserve"> Rocklin Unified</t>
  </si>
  <si>
    <t xml:space="preserve"> District Funded Charters</t>
  </si>
  <si>
    <t xml:space="preserve"> Helendale Elementary</t>
  </si>
  <si>
    <t xml:space="preserve"> Hesperia Unified</t>
  </si>
  <si>
    <t xml:space="preserve"> San Bernardino City Unified</t>
  </si>
  <si>
    <t xml:space="preserve"> San Bernardino County Office of Education</t>
  </si>
  <si>
    <t xml:space="preserve"> San Diego Unified</t>
  </si>
  <si>
    <t xml:space="preserve"> Warner Unified</t>
  </si>
  <si>
    <t xml:space="preserve"> Borrego Springs Unified</t>
  </si>
  <si>
    <t xml:space="preserve"> Grossmont Union High</t>
  </si>
  <si>
    <t xml:space="preserve"> San Francisco Unified</t>
  </si>
  <si>
    <t xml:space="preserve"> Stockton Unified</t>
  </si>
  <si>
    <t>0117796</t>
  </si>
  <si>
    <t>New Jerusalem Elementary</t>
  </si>
  <si>
    <t>New Jerusalem School</t>
  </si>
  <si>
    <t>0118497</t>
  </si>
  <si>
    <t>Aspire Langston Hughes Academy</t>
  </si>
  <si>
    <t xml:space="preserve"> Sequoia Union High</t>
  </si>
  <si>
    <t xml:space="preserve"> Lompoc Unified</t>
  </si>
  <si>
    <t>0117788</t>
  </si>
  <si>
    <t>Camino Real Community Partnership Academy</t>
  </si>
  <si>
    <t xml:space="preserve"> Orcutt Union Elementary</t>
  </si>
  <si>
    <t xml:space="preserve"> Santa Clara County Office of Education </t>
  </si>
  <si>
    <t xml:space="preserve"> East Side Union High</t>
  </si>
  <si>
    <t xml:space="preserve"> Elementary Districts</t>
  </si>
  <si>
    <t xml:space="preserve"> Campbell Union Elementary</t>
  </si>
  <si>
    <t xml:space="preserve"> Santa Clara Unified</t>
  </si>
  <si>
    <t xml:space="preserve"> San Jose Unified</t>
  </si>
  <si>
    <t xml:space="preserve"> Pajaro Valley Unified </t>
  </si>
  <si>
    <t xml:space="preserve"> Stanislaus County Office of Education </t>
  </si>
  <si>
    <t xml:space="preserve"> Sylvan Union Elementary</t>
  </si>
  <si>
    <t>0118463</t>
  </si>
  <si>
    <t>New Day Charter School</t>
  </si>
  <si>
    <t>Siskiyou</t>
  </si>
  <si>
    <t>0117168</t>
  </si>
  <si>
    <t>Siskiyou County Office of Education</t>
  </si>
  <si>
    <t>Golden Eagle Charter School</t>
  </si>
  <si>
    <t>0117242</t>
  </si>
  <si>
    <t>0116814</t>
  </si>
  <si>
    <t>0116889</t>
  </si>
  <si>
    <t>0116830</t>
  </si>
  <si>
    <t>0116921</t>
  </si>
  <si>
    <t>0116434</t>
  </si>
  <si>
    <t>0118232</t>
  </si>
  <si>
    <t>0117853</t>
  </si>
  <si>
    <t>0118133</t>
  </si>
  <si>
    <t>0118141</t>
  </si>
  <si>
    <t>0117820</t>
  </si>
  <si>
    <t>0118000</t>
  </si>
  <si>
    <t>0118083</t>
  </si>
  <si>
    <t>0117192</t>
  </si>
  <si>
    <t>0116707</t>
  </si>
  <si>
    <t>0118059</t>
  </si>
  <si>
    <t>0116723</t>
  </si>
  <si>
    <t>0117879</t>
  </si>
  <si>
    <t>0117150</t>
  </si>
  <si>
    <t>0118349</t>
  </si>
  <si>
    <t>0117234</t>
  </si>
  <si>
    <t>0118067</t>
  </si>
  <si>
    <t>0118661</t>
  </si>
  <si>
    <t>The Academy Charter School</t>
  </si>
  <si>
    <t>0117887</t>
  </si>
  <si>
    <t>Fiscal Year 2008-09</t>
  </si>
  <si>
    <t xml:space="preserve">20 Day Actual New Charters Special Advance Apportionment </t>
  </si>
  <si>
    <t>District In Lieu of Property Taxes Transfer</t>
  </si>
  <si>
    <t xml:space="preserve">Hawthorne Elementary </t>
  </si>
  <si>
    <t xml:space="preserve"> </t>
  </si>
  <si>
    <t>Prepared by</t>
  </si>
  <si>
    <t>School Fiscal Services Division</t>
  </si>
  <si>
    <t>December 11, 2008</t>
  </si>
  <si>
    <r>
      <t>Fiscal Year 2008</t>
    </r>
    <r>
      <rPr>
        <b/>
        <sz val="11"/>
        <rFont val="Calibri"/>
        <family val="2"/>
      </rPr>
      <t>–</t>
    </r>
    <r>
      <rPr>
        <b/>
        <sz val="11"/>
        <rFont val="Arial"/>
        <family val="2"/>
      </rPr>
      <t>09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</si>
</sst>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165" fontId="1" fillId="0" borderId="0" xfId="57" applyNumberFormat="1" applyFill="1">
      <alignment/>
      <protection/>
    </xf>
    <xf numFmtId="165" fontId="1" fillId="0" borderId="10" xfId="57" applyNumberFormat="1" applyFill="1" applyBorder="1">
      <alignment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57" applyNumberFormat="1" applyFill="1" applyBorder="1">
      <alignment/>
      <protection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0" xfId="57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5" fillId="0" borderId="13" xfId="57" applyFont="1" applyFill="1" applyBorder="1" applyAlignment="1">
      <alignment horizontal="left"/>
      <protection/>
    </xf>
    <xf numFmtId="0" fontId="0" fillId="0" borderId="0" xfId="0" applyFont="1" applyFill="1" applyBorder="1" applyAlignment="1" quotePrefix="1">
      <alignment horizontal="center"/>
    </xf>
    <xf numFmtId="165" fontId="4" fillId="0" borderId="13" xfId="0" applyNumberFormat="1" applyFont="1" applyFill="1" applyBorder="1" applyAlignment="1">
      <alignment/>
    </xf>
    <xf numFmtId="165" fontId="4" fillId="0" borderId="13" xfId="42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7" fontId="0" fillId="0" borderId="0" xfId="0" applyNumberFormat="1" applyFont="1" applyFill="1" applyAlignment="1" quotePrefix="1">
      <alignment horizontal="right"/>
    </xf>
    <xf numFmtId="165" fontId="0" fillId="0" borderId="0" xfId="42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0" fillId="0" borderId="0" xfId="42" applyNumberFormat="1" applyFill="1" applyAlignment="1">
      <alignment/>
    </xf>
    <xf numFmtId="17" fontId="0" fillId="0" borderId="0" xfId="0" applyNumberFormat="1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42" applyNumberFormat="1" applyFill="1" applyBorder="1" applyAlignment="1">
      <alignment/>
    </xf>
    <xf numFmtId="17" fontId="0" fillId="0" borderId="0" xfId="0" applyNumberFormat="1" applyFont="1" applyFill="1" applyAlignment="1" quotePrefix="1">
      <alignment horizontal="right"/>
    </xf>
    <xf numFmtId="0" fontId="5" fillId="0" borderId="13" xfId="57" applyFont="1" applyFill="1" applyBorder="1" applyAlignment="1">
      <alignment horizontal="center"/>
      <protection/>
    </xf>
    <xf numFmtId="16" fontId="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right" wrapText="1"/>
    </xf>
    <xf numFmtId="0" fontId="0" fillId="0" borderId="13" xfId="0" applyFon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indent="5"/>
    </xf>
    <xf numFmtId="0" fontId="6" fillId="0" borderId="0" xfId="0" applyFont="1" applyFill="1" applyAlignment="1">
      <alignment horizontal="left" indent="5"/>
    </xf>
    <xf numFmtId="0" fontId="10" fillId="0" borderId="0" xfId="0" applyFont="1" applyFill="1" applyAlignment="1">
      <alignment horizontal="left" indent="5"/>
    </xf>
    <xf numFmtId="0" fontId="11" fillId="0" borderId="0" xfId="0" applyFont="1" applyFill="1" applyAlignment="1">
      <alignment horizontal="left" indent="5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00390625" style="1" customWidth="1"/>
    <col min="2" max="2" width="8.421875" style="13" customWidth="1"/>
    <col min="3" max="3" width="8.00390625" style="13" customWidth="1"/>
    <col min="4" max="4" width="6.28125" style="13" bestFit="1" customWidth="1"/>
    <col min="5" max="5" width="50.421875" style="1" customWidth="1"/>
    <col min="6" max="6" width="4.8515625" style="13" customWidth="1"/>
    <col min="7" max="9" width="20.7109375" style="1" customWidth="1"/>
    <col min="10" max="10" width="10.8515625" style="1" bestFit="1" customWidth="1"/>
    <col min="11" max="11" width="9.2812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1:9" s="2" customFormat="1" ht="18" customHeight="1">
      <c r="A4" s="20" t="s">
        <v>0</v>
      </c>
      <c r="B4" s="19"/>
      <c r="C4" s="19"/>
      <c r="D4" s="19"/>
      <c r="F4" s="19"/>
      <c r="G4" s="21" t="s">
        <v>98</v>
      </c>
      <c r="H4" s="21" t="s">
        <v>99</v>
      </c>
      <c r="I4" s="21" t="s">
        <v>95</v>
      </c>
    </row>
    <row r="5" spans="2:6" s="2" customFormat="1" ht="18" customHeight="1">
      <c r="B5" s="19"/>
      <c r="C5" s="19"/>
      <c r="D5" s="19"/>
      <c r="F5" s="19"/>
    </row>
    <row r="6" spans="1:8" s="2" customFormat="1" ht="18" customHeight="1">
      <c r="A6" s="22" t="s">
        <v>221</v>
      </c>
      <c r="B6" s="19"/>
      <c r="C6" s="19"/>
      <c r="D6" s="19"/>
      <c r="E6" s="19"/>
      <c r="G6" s="20"/>
      <c r="H6" s="20"/>
    </row>
    <row r="7" spans="1:9" s="2" customFormat="1" ht="18" customHeight="1" thickBot="1">
      <c r="A7" s="23"/>
      <c r="B7" s="24"/>
      <c r="C7" s="24"/>
      <c r="D7" s="24"/>
      <c r="E7" s="23"/>
      <c r="F7" s="24"/>
      <c r="G7" s="23"/>
      <c r="H7" s="23"/>
      <c r="I7" s="23"/>
    </row>
    <row r="8" spans="1:9" s="2" customFormat="1" ht="38.25" customHeight="1">
      <c r="A8" s="25" t="s">
        <v>1</v>
      </c>
      <c r="B8" s="26"/>
      <c r="C8" s="26"/>
      <c r="D8" s="26"/>
      <c r="E8" s="27"/>
      <c r="F8" s="26"/>
      <c r="G8" s="96" t="s">
        <v>100</v>
      </c>
      <c r="H8" s="96" t="s">
        <v>101</v>
      </c>
      <c r="I8" s="96" t="s">
        <v>215</v>
      </c>
    </row>
    <row r="10" spans="1:12" s="30" customFormat="1" ht="18" customHeight="1">
      <c r="A10" s="28" t="s">
        <v>2</v>
      </c>
      <c r="B10" s="29"/>
      <c r="C10" s="29"/>
      <c r="D10" s="29"/>
      <c r="F10" s="29"/>
      <c r="I10" s="1"/>
      <c r="J10" s="1"/>
      <c r="K10" s="1"/>
      <c r="L10" s="1"/>
    </row>
    <row r="11" ht="18" customHeight="1">
      <c r="A11" s="12" t="s">
        <v>3</v>
      </c>
    </row>
    <row r="12" ht="18" customHeight="1">
      <c r="A12" s="34" t="s">
        <v>94</v>
      </c>
    </row>
    <row r="13" spans="1:10" ht="18" customHeight="1">
      <c r="A13" s="3" t="s">
        <v>4</v>
      </c>
      <c r="B13" s="6">
        <v>10017</v>
      </c>
      <c r="C13" s="5" t="s">
        <v>102</v>
      </c>
      <c r="D13" s="6">
        <v>1049</v>
      </c>
      <c r="E13" s="15" t="s">
        <v>103</v>
      </c>
      <c r="F13" s="10" t="s">
        <v>12</v>
      </c>
      <c r="G13" s="7">
        <v>691698</v>
      </c>
      <c r="H13" s="7">
        <v>74183</v>
      </c>
      <c r="I13" s="7">
        <v>0</v>
      </c>
      <c r="J13" s="7"/>
    </row>
    <row r="14" spans="1:10" ht="18" customHeight="1">
      <c r="A14" s="3" t="s">
        <v>4</v>
      </c>
      <c r="B14" s="43">
        <v>61259</v>
      </c>
      <c r="C14" s="3" t="s">
        <v>20</v>
      </c>
      <c r="D14" s="3">
        <v>1023</v>
      </c>
      <c r="E14" s="1" t="s">
        <v>21</v>
      </c>
      <c r="F14" s="13" t="s">
        <v>12</v>
      </c>
      <c r="G14" s="8">
        <v>144722</v>
      </c>
      <c r="H14" s="8">
        <v>125014</v>
      </c>
      <c r="I14" s="8">
        <v>65592</v>
      </c>
      <c r="J14" s="7"/>
    </row>
    <row r="15" spans="5:10" ht="18" customHeight="1">
      <c r="E15" s="34" t="s">
        <v>94</v>
      </c>
      <c r="G15" s="35">
        <f>SUM(G13:G14)</f>
        <v>836420</v>
      </c>
      <c r="H15" s="35">
        <f>SUM(H13:H14)</f>
        <v>199197</v>
      </c>
      <c r="I15" s="35">
        <f>SUM(I13:I14)</f>
        <v>65592</v>
      </c>
      <c r="J15" s="33"/>
    </row>
    <row r="16" spans="5:10" ht="18" customHeight="1">
      <c r="E16" s="34"/>
      <c r="G16" s="35"/>
      <c r="H16" s="35"/>
      <c r="I16" s="35"/>
      <c r="J16" s="33"/>
    </row>
    <row r="17" spans="5:10" ht="18" customHeight="1" thickBot="1">
      <c r="E17" s="34"/>
      <c r="G17" s="35"/>
      <c r="H17" s="35"/>
      <c r="I17" s="35"/>
      <c r="J17" s="33"/>
    </row>
    <row r="18" spans="1:11" ht="18" customHeight="1" thickBot="1">
      <c r="A18" s="44" t="str">
        <f>+A10</f>
        <v>Alameda</v>
      </c>
      <c r="B18" s="29"/>
      <c r="C18" s="29"/>
      <c r="D18" s="29"/>
      <c r="E18" s="30"/>
      <c r="F18" s="29"/>
      <c r="G18" s="47">
        <f>SUM(G15)</f>
        <v>836420</v>
      </c>
      <c r="H18" s="47">
        <f>SUM(H15)</f>
        <v>199197</v>
      </c>
      <c r="I18" s="47">
        <f>SUM(I15)</f>
        <v>65592</v>
      </c>
      <c r="J18" s="33"/>
      <c r="K18" s="33"/>
    </row>
    <row r="24" ht="18" customHeight="1">
      <c r="G24" s="48"/>
    </row>
    <row r="26" ht="18" customHeight="1">
      <c r="G26" s="18"/>
    </row>
    <row r="27" ht="18" customHeight="1">
      <c r="G27" s="18"/>
    </row>
    <row r="28" ht="18" customHeight="1">
      <c r="G28" s="49"/>
    </row>
    <row r="29" ht="18" customHeight="1">
      <c r="G29" s="49"/>
    </row>
    <row r="30" spans="1:7" ht="18" customHeight="1">
      <c r="A30" s="50" t="s">
        <v>104</v>
      </c>
      <c r="G30" s="18"/>
    </row>
    <row r="31" ht="18" customHeight="1">
      <c r="A31" s="1" t="s">
        <v>218</v>
      </c>
    </row>
    <row r="32" spans="1:7" ht="18" customHeight="1">
      <c r="A32" s="1" t="s">
        <v>0</v>
      </c>
      <c r="B32" s="1"/>
      <c r="G32" s="18"/>
    </row>
    <row r="33" spans="1:7" ht="18" customHeight="1">
      <c r="A33" s="1" t="s">
        <v>219</v>
      </c>
      <c r="G33" s="18"/>
    </row>
    <row r="34" spans="1:7" ht="18" customHeight="1">
      <c r="A34" s="50" t="s">
        <v>220</v>
      </c>
      <c r="G34" s="18"/>
    </row>
    <row r="35" ht="18" customHeight="1">
      <c r="G35" s="18"/>
    </row>
    <row r="36" spans="2:7" ht="18" customHeight="1">
      <c r="B36" s="51"/>
      <c r="C36" s="51"/>
      <c r="D36" s="52"/>
      <c r="G36" s="18"/>
    </row>
    <row r="37" ht="18" customHeight="1">
      <c r="G37" s="18"/>
    </row>
    <row r="38" ht="18" customHeight="1">
      <c r="G38" s="18"/>
    </row>
    <row r="39" ht="18" customHeight="1">
      <c r="G39" s="18"/>
    </row>
    <row r="40" ht="18" customHeight="1">
      <c r="G40" s="18"/>
    </row>
    <row r="41" ht="18" customHeight="1">
      <c r="G41" s="18"/>
    </row>
    <row r="42" ht="18" customHeight="1">
      <c r="G42" s="18"/>
    </row>
    <row r="43" ht="18" customHeight="1">
      <c r="G43" s="18"/>
    </row>
    <row r="44" spans="1:7" ht="18" customHeight="1">
      <c r="A44" s="50"/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spans="1:7" ht="18" customHeight="1">
      <c r="A52" s="3"/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</sheetData>
  <sheetProtection/>
  <conditionalFormatting sqref="G13:J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5" r:id="rId1"/>
  <ignoredErrors>
    <ignoredError sqref="A1:IV6553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1" customWidth="1"/>
    <col min="2" max="2" width="9.421875" style="13" bestFit="1" customWidth="1"/>
    <col min="3" max="3" width="10.5742187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0" width="9.57421875" style="1" bestFit="1" customWidth="1"/>
    <col min="11" max="11" width="9.42187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8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36" t="s">
        <v>3</v>
      </c>
    </row>
    <row r="13" ht="18" customHeight="1">
      <c r="A13" s="38" t="s">
        <v>159</v>
      </c>
    </row>
    <row r="14" spans="1:10" ht="18" customHeight="1">
      <c r="A14" s="16">
        <v>37</v>
      </c>
      <c r="B14" s="16">
        <v>67983</v>
      </c>
      <c r="C14" s="86" t="s">
        <v>212</v>
      </c>
      <c r="D14" s="16">
        <v>1021</v>
      </c>
      <c r="E14" s="5" t="s">
        <v>55</v>
      </c>
      <c r="F14" s="16" t="s">
        <v>12</v>
      </c>
      <c r="G14" s="8">
        <v>-5077</v>
      </c>
      <c r="H14" s="8">
        <v>10177</v>
      </c>
      <c r="I14" s="8">
        <v>1000</v>
      </c>
      <c r="J14" s="33"/>
    </row>
    <row r="15" spans="5:9" ht="18" customHeight="1">
      <c r="E15" s="38" t="str">
        <f>A13</f>
        <v> Borrego Springs Unified</v>
      </c>
      <c r="G15" s="35">
        <f>SUM(G14)</f>
        <v>-5077</v>
      </c>
      <c r="H15" s="35">
        <f>SUM(H14)</f>
        <v>10177</v>
      </c>
      <c r="I15" s="35">
        <f>SUM(I14)</f>
        <v>1000</v>
      </c>
    </row>
    <row r="16" spans="1:7" ht="18" customHeight="1">
      <c r="A16" s="12" t="s">
        <v>3</v>
      </c>
      <c r="E16" s="38"/>
      <c r="G16" s="35"/>
    </row>
    <row r="17" spans="1:7" ht="18" customHeight="1">
      <c r="A17" s="38" t="s">
        <v>160</v>
      </c>
      <c r="E17" s="38"/>
      <c r="G17" s="35"/>
    </row>
    <row r="18" spans="1:10" ht="18" customHeight="1">
      <c r="A18" s="16">
        <v>37</v>
      </c>
      <c r="B18" s="16">
        <v>68130</v>
      </c>
      <c r="C18" s="86" t="s">
        <v>198</v>
      </c>
      <c r="D18" s="16">
        <v>1016</v>
      </c>
      <c r="E18" s="5" t="s">
        <v>84</v>
      </c>
      <c r="F18" s="16" t="s">
        <v>12</v>
      </c>
      <c r="G18" s="8">
        <v>51948</v>
      </c>
      <c r="H18" s="8">
        <v>85344</v>
      </c>
      <c r="I18" s="8">
        <v>113909</v>
      </c>
      <c r="J18" s="33"/>
    </row>
    <row r="19" spans="5:9" ht="18" customHeight="1">
      <c r="E19" s="38" t="str">
        <f>A17</f>
        <v> Grossmont Union High</v>
      </c>
      <c r="G19" s="35">
        <f>SUM(G18)</f>
        <v>51948</v>
      </c>
      <c r="H19" s="35">
        <f>SUM(H18)</f>
        <v>85344</v>
      </c>
      <c r="I19" s="35">
        <f>SUM(I18)</f>
        <v>113909</v>
      </c>
    </row>
    <row r="20" spans="1:7" ht="18" customHeight="1">
      <c r="A20" s="12" t="s">
        <v>3</v>
      </c>
      <c r="E20" s="38"/>
      <c r="G20" s="35"/>
    </row>
    <row r="21" spans="1:7" ht="18" customHeight="1">
      <c r="A21" s="38" t="s">
        <v>157</v>
      </c>
      <c r="E21" s="38"/>
      <c r="G21" s="35"/>
    </row>
    <row r="22" spans="1:10" ht="18" customHeight="1">
      <c r="A22" s="16">
        <v>37</v>
      </c>
      <c r="B22" s="16">
        <v>68338</v>
      </c>
      <c r="C22" s="86" t="s">
        <v>199</v>
      </c>
      <c r="D22" s="16">
        <v>1008</v>
      </c>
      <c r="E22" s="5" t="s">
        <v>56</v>
      </c>
      <c r="F22" s="16" t="s">
        <v>12</v>
      </c>
      <c r="G22" s="7">
        <v>-20270</v>
      </c>
      <c r="H22" s="7">
        <v>27304</v>
      </c>
      <c r="I22" s="7">
        <v>1521</v>
      </c>
      <c r="J22" s="33"/>
    </row>
    <row r="23" spans="1:10" ht="18" customHeight="1">
      <c r="A23" s="16">
        <v>37</v>
      </c>
      <c r="B23" s="16">
        <v>68338</v>
      </c>
      <c r="C23" s="86" t="s">
        <v>200</v>
      </c>
      <c r="D23" s="16">
        <v>1024</v>
      </c>
      <c r="E23" s="5" t="s">
        <v>57</v>
      </c>
      <c r="F23" s="16" t="s">
        <v>12</v>
      </c>
      <c r="G23" s="8">
        <v>9712</v>
      </c>
      <c r="H23" s="8">
        <v>53427</v>
      </c>
      <c r="I23" s="8">
        <v>79064</v>
      </c>
      <c r="J23" s="33"/>
    </row>
    <row r="24" spans="1:9" ht="18" customHeight="1">
      <c r="A24" s="13"/>
      <c r="E24" s="38" t="str">
        <f>A21</f>
        <v> San Diego Unified</v>
      </c>
      <c r="G24" s="35">
        <f>G22+G23</f>
        <v>-10558</v>
      </c>
      <c r="H24" s="35">
        <f>H22+H23</f>
        <v>80731</v>
      </c>
      <c r="I24" s="35">
        <f>I22+I23</f>
        <v>80585</v>
      </c>
    </row>
    <row r="25" spans="1:7" ht="18" customHeight="1">
      <c r="A25" s="12" t="s">
        <v>3</v>
      </c>
      <c r="E25" s="38"/>
      <c r="G25" s="35"/>
    </row>
    <row r="26" spans="1:7" ht="18" customHeight="1">
      <c r="A26" s="38" t="s">
        <v>158</v>
      </c>
      <c r="E26" s="38"/>
      <c r="G26" s="35"/>
    </row>
    <row r="27" spans="1:10" ht="18" customHeight="1">
      <c r="A27" s="6">
        <v>37</v>
      </c>
      <c r="B27" s="6">
        <v>75416</v>
      </c>
      <c r="C27" s="83" t="s">
        <v>140</v>
      </c>
      <c r="D27" s="6">
        <v>1057</v>
      </c>
      <c r="E27" s="15" t="s">
        <v>141</v>
      </c>
      <c r="F27" s="10" t="s">
        <v>12</v>
      </c>
      <c r="G27" s="8">
        <v>37959</v>
      </c>
      <c r="H27" s="8">
        <v>21840</v>
      </c>
      <c r="I27" s="8">
        <v>130009</v>
      </c>
      <c r="J27" s="33"/>
    </row>
    <row r="28" spans="5:9" ht="18" customHeight="1">
      <c r="E28" s="31" t="str">
        <f>A26</f>
        <v> Warner Unified</v>
      </c>
      <c r="G28" s="35">
        <f>SUM(G27)</f>
        <v>37959</v>
      </c>
      <c r="H28" s="35">
        <f>SUM(H27)</f>
        <v>21840</v>
      </c>
      <c r="I28" s="35">
        <f>SUM(I27)</f>
        <v>130009</v>
      </c>
    </row>
    <row r="29" spans="5:7" ht="18" customHeight="1" thickBot="1">
      <c r="E29" s="38"/>
      <c r="G29" s="35"/>
    </row>
    <row r="30" spans="1:11" ht="18" customHeight="1" thickBot="1">
      <c r="A30" s="81" t="s">
        <v>8</v>
      </c>
      <c r="F30" s="16"/>
      <c r="G30" s="47">
        <f>+G15+G19+G24+G28</f>
        <v>74272</v>
      </c>
      <c r="H30" s="47">
        <f>+H15+H19+H24+H28</f>
        <v>198092</v>
      </c>
      <c r="I30" s="47">
        <f>+I15+I19+I24+I28</f>
        <v>325503</v>
      </c>
      <c r="J30" s="33"/>
      <c r="K30" s="33"/>
    </row>
    <row r="31" spans="1:7" ht="18" customHeight="1">
      <c r="A31" s="50" t="s">
        <v>104</v>
      </c>
      <c r="B31" s="52"/>
      <c r="C31" s="52"/>
      <c r="D31" s="52"/>
      <c r="E31" s="18"/>
      <c r="F31" s="52"/>
      <c r="G31" s="18"/>
    </row>
    <row r="32" spans="1:7" ht="18" customHeight="1">
      <c r="A32" s="5"/>
      <c r="B32" s="52"/>
      <c r="C32" s="52"/>
      <c r="D32" s="52"/>
      <c r="E32" s="18"/>
      <c r="F32" s="52"/>
      <c r="G32" s="62"/>
    </row>
    <row r="33" spans="1:7" ht="18" customHeight="1">
      <c r="A33" s="17"/>
      <c r="B33" s="17"/>
      <c r="C33" s="17"/>
      <c r="D33" s="52"/>
      <c r="E33" s="18"/>
      <c r="F33" s="52"/>
      <c r="G33" s="62"/>
    </row>
    <row r="34" spans="2:7" ht="18" customHeight="1">
      <c r="B34" s="52"/>
      <c r="C34" s="52"/>
      <c r="D34" s="52"/>
      <c r="E34" s="77"/>
      <c r="F34" s="52"/>
      <c r="G34" s="62"/>
    </row>
    <row r="35" spans="1:7" ht="18" customHeight="1">
      <c r="A35" s="18"/>
      <c r="B35" s="52"/>
      <c r="C35" s="52"/>
      <c r="D35" s="52"/>
      <c r="E35" s="18"/>
      <c r="F35" s="52"/>
      <c r="G35" s="62"/>
    </row>
    <row r="36" spans="1:7" ht="18" customHeight="1">
      <c r="A36" s="18"/>
      <c r="B36" s="52"/>
      <c r="C36" s="52"/>
      <c r="D36" s="52"/>
      <c r="E36" s="18"/>
      <c r="F36" s="52"/>
      <c r="G36" s="62"/>
    </row>
    <row r="37" spans="1:7" ht="18" customHeight="1">
      <c r="A37" s="28"/>
      <c r="B37" s="60"/>
      <c r="C37" s="60"/>
      <c r="D37" s="60"/>
      <c r="E37" s="61"/>
      <c r="F37" s="60"/>
      <c r="G37" s="48"/>
    </row>
    <row r="38" spans="3:7" ht="18" customHeight="1">
      <c r="C38" s="52"/>
      <c r="D38" s="52"/>
      <c r="E38" s="18"/>
      <c r="F38" s="52"/>
      <c r="G38" s="62"/>
    </row>
    <row r="39" ht="18" customHeight="1">
      <c r="G39" s="48"/>
    </row>
    <row r="41" ht="18" customHeight="1">
      <c r="G41" s="18"/>
    </row>
    <row r="42" ht="18" customHeight="1">
      <c r="G42" s="18"/>
    </row>
    <row r="43" ht="18" customHeight="1">
      <c r="G43" s="62"/>
    </row>
    <row r="44" ht="18" customHeight="1">
      <c r="G44" s="62"/>
    </row>
    <row r="45" ht="18" customHeight="1">
      <c r="G45" s="18"/>
    </row>
    <row r="46" ht="18" customHeight="1">
      <c r="G46" s="18"/>
    </row>
    <row r="48" ht="18" customHeight="1">
      <c r="G48" s="18"/>
    </row>
    <row r="49" spans="1:7" ht="18" customHeight="1">
      <c r="A49" s="63"/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spans="1:7" ht="18" customHeight="1">
      <c r="A69" s="50"/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  <row r="85" ht="18" customHeight="1">
      <c r="G85" s="18"/>
    </row>
    <row r="86" ht="18" customHeight="1">
      <c r="G86" s="18"/>
    </row>
    <row r="87" ht="18" customHeight="1">
      <c r="G87" s="18"/>
    </row>
    <row r="88" ht="18" customHeight="1">
      <c r="G88" s="18"/>
    </row>
    <row r="89" ht="18" customHeight="1">
      <c r="G89" s="18"/>
    </row>
    <row r="90" ht="18" customHeight="1">
      <c r="G90" s="18"/>
    </row>
    <row r="91" ht="18" customHeight="1">
      <c r="G91" s="18"/>
    </row>
    <row r="92" ht="18" customHeight="1">
      <c r="G92" s="18"/>
    </row>
    <row r="93" ht="18" customHeight="1">
      <c r="G93" s="18"/>
    </row>
    <row r="94" ht="18" customHeight="1">
      <c r="G94" s="18"/>
    </row>
  </sheetData>
  <sheetProtection/>
  <conditionalFormatting sqref="H14:I14 H18:I18 H22:I23 H27:I27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6.28125" style="2" customWidth="1"/>
    <col min="2" max="2" width="9.140625" style="19" customWidth="1"/>
    <col min="3" max="3" width="10.57421875" style="19" customWidth="1"/>
    <col min="4" max="4" width="6.8515625" style="19" customWidth="1"/>
    <col min="5" max="5" width="47.421875" style="2" customWidth="1"/>
    <col min="6" max="6" width="4.8515625" style="19" customWidth="1"/>
    <col min="7" max="9" width="20.7109375" style="2" customWidth="1"/>
    <col min="10" max="10" width="9.28125" style="2" customWidth="1"/>
    <col min="11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ht="18" customHeight="1">
      <c r="A11" s="28" t="s">
        <v>58</v>
      </c>
    </row>
    <row r="12" ht="18" customHeight="1">
      <c r="A12" s="12" t="s">
        <v>3</v>
      </c>
    </row>
    <row r="13" ht="18" customHeight="1">
      <c r="A13" s="38" t="s">
        <v>161</v>
      </c>
    </row>
    <row r="14" spans="1:10" ht="18" customHeight="1">
      <c r="A14" s="16">
        <v>38</v>
      </c>
      <c r="B14" s="16">
        <v>68478</v>
      </c>
      <c r="C14" s="86" t="s">
        <v>196</v>
      </c>
      <c r="D14" s="16">
        <v>1029</v>
      </c>
      <c r="E14" s="5" t="s">
        <v>59</v>
      </c>
      <c r="F14" s="16" t="s">
        <v>12</v>
      </c>
      <c r="G14" s="7">
        <v>-13633</v>
      </c>
      <c r="H14" s="7">
        <v>27287</v>
      </c>
      <c r="I14" s="7">
        <v>9272</v>
      </c>
      <c r="J14" s="42"/>
    </row>
    <row r="15" spans="1:10" ht="18" customHeight="1">
      <c r="A15" s="16">
        <v>38</v>
      </c>
      <c r="B15" s="16">
        <v>68478</v>
      </c>
      <c r="C15" s="86" t="s">
        <v>197</v>
      </c>
      <c r="D15" s="16">
        <v>1028</v>
      </c>
      <c r="E15" s="5" t="s">
        <v>60</v>
      </c>
      <c r="F15" s="16" t="s">
        <v>12</v>
      </c>
      <c r="G15" s="8">
        <v>-13875</v>
      </c>
      <c r="H15" s="8">
        <v>14832</v>
      </c>
      <c r="I15" s="8">
        <v>0</v>
      </c>
      <c r="J15" s="42"/>
    </row>
    <row r="16" spans="5:9" ht="18" customHeight="1">
      <c r="E16" s="38" t="str">
        <f>A13</f>
        <v> San Francisco Unified</v>
      </c>
      <c r="G16" s="35">
        <f>SUM(G14:G15)</f>
        <v>-27508</v>
      </c>
      <c r="H16" s="35">
        <f>SUM(H14:H15)</f>
        <v>42119</v>
      </c>
      <c r="I16" s="35">
        <f>SUM(I14:I15)</f>
        <v>9272</v>
      </c>
    </row>
    <row r="17" spans="5:7" ht="18" customHeight="1">
      <c r="E17" s="38"/>
      <c r="G17" s="35"/>
    </row>
    <row r="18" spans="5:7" ht="18" customHeight="1" thickBot="1">
      <c r="E18" s="38"/>
      <c r="G18" s="35"/>
    </row>
    <row r="19" spans="1:11" ht="18" customHeight="1" thickBot="1">
      <c r="A19" s="81" t="str">
        <f>A11</f>
        <v>San Francisco</v>
      </c>
      <c r="F19" s="16"/>
      <c r="G19" s="47">
        <f>G16</f>
        <v>-27508</v>
      </c>
      <c r="H19" s="47">
        <f>H16</f>
        <v>42119</v>
      </c>
      <c r="I19" s="47">
        <f>I16</f>
        <v>9272</v>
      </c>
      <c r="J19" s="42"/>
      <c r="K19" s="33"/>
    </row>
    <row r="20" spans="1:7" ht="18" customHeight="1">
      <c r="A20" s="77"/>
      <c r="B20" s="78"/>
      <c r="C20" s="78"/>
      <c r="D20" s="78"/>
      <c r="E20" s="56"/>
      <c r="F20" s="78"/>
      <c r="G20" s="56"/>
    </row>
    <row r="21" spans="1:7" ht="18" customHeight="1">
      <c r="A21" s="77"/>
      <c r="B21" s="78"/>
      <c r="C21" s="78"/>
      <c r="D21" s="78"/>
      <c r="E21" s="56"/>
      <c r="F21" s="78"/>
      <c r="G21" s="79"/>
    </row>
    <row r="22" spans="2:7" ht="18" customHeight="1">
      <c r="B22" s="45"/>
      <c r="C22" s="45"/>
      <c r="D22" s="78"/>
      <c r="E22" s="56"/>
      <c r="F22" s="78"/>
      <c r="G22" s="79"/>
    </row>
    <row r="23" spans="1:7" ht="18" customHeight="1">
      <c r="A23" s="56"/>
      <c r="B23" s="78"/>
      <c r="C23" s="78"/>
      <c r="D23" s="78"/>
      <c r="E23" s="77"/>
      <c r="F23" s="78"/>
      <c r="G23" s="79"/>
    </row>
    <row r="24" spans="1:7" ht="18" customHeight="1">
      <c r="A24" s="56"/>
      <c r="B24" s="78"/>
      <c r="C24" s="78"/>
      <c r="D24" s="78"/>
      <c r="E24" s="56"/>
      <c r="F24" s="78"/>
      <c r="G24" s="79"/>
    </row>
    <row r="25" spans="1:7" ht="18" customHeight="1">
      <c r="A25" s="56"/>
      <c r="B25" s="78"/>
      <c r="C25" s="78"/>
      <c r="D25" s="78"/>
      <c r="E25" s="56"/>
      <c r="F25" s="78"/>
      <c r="G25" s="79"/>
    </row>
    <row r="26" spans="1:7" ht="18" customHeight="1">
      <c r="A26" s="28"/>
      <c r="B26" s="78"/>
      <c r="C26" s="78"/>
      <c r="D26" s="78"/>
      <c r="E26" s="56"/>
      <c r="F26" s="78"/>
      <c r="G26" s="48"/>
    </row>
    <row r="27" spans="1:7" ht="18" customHeight="1">
      <c r="A27" s="56"/>
      <c r="B27" s="78"/>
      <c r="C27" s="78"/>
      <c r="D27" s="78"/>
      <c r="E27" s="56"/>
      <c r="F27" s="78"/>
      <c r="G27" s="79"/>
    </row>
    <row r="28" ht="18" customHeight="1">
      <c r="G28" s="48"/>
    </row>
    <row r="30" ht="18" customHeight="1">
      <c r="G30" s="56"/>
    </row>
    <row r="31" ht="18" customHeight="1">
      <c r="G31" s="56"/>
    </row>
    <row r="32" spans="1:7" ht="18" customHeight="1">
      <c r="A32" s="50" t="s">
        <v>104</v>
      </c>
      <c r="G32" s="79"/>
    </row>
    <row r="33" ht="18" customHeight="1">
      <c r="G33" s="79"/>
    </row>
    <row r="34" ht="18" customHeight="1">
      <c r="G34" s="56"/>
    </row>
    <row r="35" ht="18" customHeight="1">
      <c r="G35" s="56"/>
    </row>
    <row r="36" ht="18" customHeight="1">
      <c r="A36" s="45"/>
    </row>
    <row r="37" spans="2:7" ht="18" customHeight="1">
      <c r="B37" s="13"/>
      <c r="G37" s="56"/>
    </row>
    <row r="38" spans="1:7" ht="18" customHeight="1">
      <c r="A38" s="80"/>
      <c r="G38" s="56"/>
    </row>
    <row r="39" ht="18" customHeight="1">
      <c r="G39" s="56"/>
    </row>
    <row r="40" ht="18" customHeight="1">
      <c r="G40" s="56"/>
    </row>
    <row r="41" ht="18" customHeight="1">
      <c r="G41" s="56"/>
    </row>
    <row r="42" ht="18" customHeight="1">
      <c r="G42" s="56"/>
    </row>
    <row r="43" ht="18" customHeight="1">
      <c r="G43" s="56"/>
    </row>
    <row r="44" ht="18" customHeight="1">
      <c r="G44" s="56"/>
    </row>
    <row r="45" ht="18" customHeight="1">
      <c r="G45" s="56"/>
    </row>
    <row r="46" ht="18" customHeight="1">
      <c r="G46" s="56"/>
    </row>
    <row r="47" ht="18" customHeight="1">
      <c r="G47" s="56"/>
    </row>
    <row r="48" ht="18" customHeight="1">
      <c r="G48" s="56"/>
    </row>
    <row r="49" ht="18" customHeight="1">
      <c r="G49" s="56"/>
    </row>
    <row r="50" ht="18" customHeight="1">
      <c r="G50" s="56"/>
    </row>
    <row r="51" ht="18" customHeight="1">
      <c r="G51" s="56"/>
    </row>
    <row r="52" ht="18" customHeight="1">
      <c r="G52" s="56"/>
    </row>
    <row r="53" ht="18" customHeight="1">
      <c r="G53" s="56"/>
    </row>
    <row r="54" ht="18" customHeight="1">
      <c r="G54" s="56"/>
    </row>
    <row r="55" ht="18" customHeight="1">
      <c r="G55" s="56"/>
    </row>
    <row r="56" ht="18" customHeight="1">
      <c r="G56" s="56"/>
    </row>
    <row r="57" ht="18" customHeight="1">
      <c r="G57" s="56"/>
    </row>
    <row r="58" spans="1:7" ht="18" customHeight="1">
      <c r="A58" s="68"/>
      <c r="G58" s="56"/>
    </row>
    <row r="59" ht="18" customHeight="1">
      <c r="G59" s="56"/>
    </row>
    <row r="60" ht="18" customHeight="1">
      <c r="G60" s="56"/>
    </row>
    <row r="61" ht="18" customHeight="1">
      <c r="G61" s="56"/>
    </row>
    <row r="62" ht="18" customHeight="1">
      <c r="G62" s="56"/>
    </row>
    <row r="63" ht="18" customHeight="1">
      <c r="G63" s="56"/>
    </row>
    <row r="64" ht="18" customHeight="1">
      <c r="G64" s="56"/>
    </row>
    <row r="65" ht="18" customHeight="1">
      <c r="G65" s="56"/>
    </row>
    <row r="66" ht="18" customHeight="1">
      <c r="G66" s="56"/>
    </row>
    <row r="67" ht="18" customHeight="1">
      <c r="G67" s="56"/>
    </row>
    <row r="68" ht="18" customHeight="1">
      <c r="G68" s="56"/>
    </row>
    <row r="69" ht="18" customHeight="1">
      <c r="G69" s="56"/>
    </row>
    <row r="70" ht="18" customHeight="1">
      <c r="G70" s="56"/>
    </row>
    <row r="71" ht="18" customHeight="1">
      <c r="G71" s="56"/>
    </row>
    <row r="72" ht="18" customHeight="1">
      <c r="G72" s="56"/>
    </row>
    <row r="73" ht="18" customHeight="1">
      <c r="G73" s="56"/>
    </row>
    <row r="74" ht="18" customHeight="1">
      <c r="G74" s="56"/>
    </row>
    <row r="75" ht="18" customHeight="1">
      <c r="G75" s="56"/>
    </row>
    <row r="76" ht="18" customHeight="1">
      <c r="G76" s="56"/>
    </row>
    <row r="77" ht="18" customHeight="1">
      <c r="G77" s="56"/>
    </row>
    <row r="78" ht="18" customHeight="1">
      <c r="G78" s="56"/>
    </row>
    <row r="79" ht="18" customHeight="1">
      <c r="G79" s="56"/>
    </row>
    <row r="80" ht="18" customHeight="1">
      <c r="G80" s="56"/>
    </row>
    <row r="81" ht="18" customHeight="1">
      <c r="G81" s="56"/>
    </row>
    <row r="82" ht="18" customHeight="1">
      <c r="G82" s="56"/>
    </row>
    <row r="83" ht="18" customHeight="1">
      <c r="G83" s="56"/>
    </row>
  </sheetData>
  <sheetProtection/>
  <conditionalFormatting sqref="H14:I15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6.28125" style="2" customWidth="1"/>
    <col min="2" max="2" width="9.28125" style="19" bestFit="1" customWidth="1"/>
    <col min="3" max="3" width="10.57421875" style="19" customWidth="1"/>
    <col min="4" max="4" width="6.8515625" style="19" customWidth="1"/>
    <col min="5" max="5" width="47.421875" style="2" customWidth="1"/>
    <col min="6" max="6" width="4.8515625" style="19" customWidth="1"/>
    <col min="7" max="9" width="20.7109375" style="2" customWidth="1"/>
    <col min="10" max="10" width="10.421875" style="2" bestFit="1" customWidth="1"/>
    <col min="11" max="11" width="9.28125" style="2" bestFit="1" customWidth="1"/>
    <col min="12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ht="18" customHeight="1">
      <c r="A11" s="28" t="s">
        <v>17</v>
      </c>
    </row>
    <row r="12" ht="18" customHeight="1">
      <c r="A12" s="12" t="s">
        <v>3</v>
      </c>
    </row>
    <row r="13" ht="18" customHeight="1">
      <c r="A13" s="38" t="s">
        <v>164</v>
      </c>
    </row>
    <row r="14" spans="1:10" ht="18" customHeight="1">
      <c r="A14" s="6">
        <v>39</v>
      </c>
      <c r="B14" s="6">
        <v>68627</v>
      </c>
      <c r="C14" s="5" t="s">
        <v>163</v>
      </c>
      <c r="D14" s="6">
        <v>1003</v>
      </c>
      <c r="E14" s="15" t="s">
        <v>165</v>
      </c>
      <c r="F14" s="10" t="s">
        <v>12</v>
      </c>
      <c r="G14" s="8">
        <v>645973</v>
      </c>
      <c r="H14" s="8">
        <v>87536</v>
      </c>
      <c r="I14" s="8">
        <v>74428</v>
      </c>
      <c r="J14" s="42"/>
    </row>
    <row r="15" spans="5:9" ht="18" customHeight="1">
      <c r="E15" s="31" t="s">
        <v>164</v>
      </c>
      <c r="G15" s="35">
        <f>SUM(G14:G14)</f>
        <v>645973</v>
      </c>
      <c r="H15" s="35">
        <f>SUM(H14:H14)</f>
        <v>87536</v>
      </c>
      <c r="I15" s="35">
        <f>SUM(I14:I14)</f>
        <v>74428</v>
      </c>
    </row>
    <row r="16" ht="18" customHeight="1">
      <c r="A16" s="12" t="s">
        <v>3</v>
      </c>
    </row>
    <row r="17" spans="1:7" ht="18" customHeight="1">
      <c r="A17" s="38" t="s">
        <v>162</v>
      </c>
      <c r="G17" s="56"/>
    </row>
    <row r="18" spans="1:10" ht="18" customHeight="1">
      <c r="A18" s="16">
        <v>39</v>
      </c>
      <c r="B18" s="16">
        <v>68676</v>
      </c>
      <c r="C18" s="86" t="s">
        <v>195</v>
      </c>
      <c r="D18" s="16">
        <v>1027</v>
      </c>
      <c r="E18" s="5" t="s">
        <v>61</v>
      </c>
      <c r="F18" s="16" t="s">
        <v>12</v>
      </c>
      <c r="G18" s="11">
        <v>28267</v>
      </c>
      <c r="H18" s="11">
        <v>82498</v>
      </c>
      <c r="I18" s="11">
        <v>13818</v>
      </c>
      <c r="J18" s="42"/>
    </row>
    <row r="19" spans="1:10" ht="18" customHeight="1">
      <c r="A19" s="6">
        <v>39</v>
      </c>
      <c r="B19" s="6">
        <v>68676</v>
      </c>
      <c r="C19" s="16" t="s">
        <v>166</v>
      </c>
      <c r="D19" s="6">
        <v>1048</v>
      </c>
      <c r="E19" s="15" t="s">
        <v>167</v>
      </c>
      <c r="F19" s="10" t="s">
        <v>12</v>
      </c>
      <c r="G19" s="8">
        <v>532448</v>
      </c>
      <c r="H19" s="8">
        <v>68768</v>
      </c>
      <c r="I19" s="8">
        <v>106881</v>
      </c>
      <c r="J19" s="42"/>
    </row>
    <row r="20" spans="5:9" ht="18" customHeight="1">
      <c r="E20" s="38" t="str">
        <f>A17</f>
        <v> Stockton Unified</v>
      </c>
      <c r="G20" s="35">
        <f>SUM(G18:G19)</f>
        <v>560715</v>
      </c>
      <c r="H20" s="35">
        <f>SUM(H18:H19)</f>
        <v>151266</v>
      </c>
      <c r="I20" s="35">
        <f>SUM(I18:I19)</f>
        <v>120699</v>
      </c>
    </row>
    <row r="21" spans="5:7" ht="18" customHeight="1">
      <c r="E21" s="38"/>
      <c r="G21" s="35"/>
    </row>
    <row r="22" spans="5:7" ht="18" customHeight="1" thickBot="1">
      <c r="E22" s="38"/>
      <c r="G22" s="35"/>
    </row>
    <row r="23" spans="1:11" ht="18" customHeight="1" thickBot="1">
      <c r="A23" s="81" t="str">
        <f>A11</f>
        <v>San Joaquin</v>
      </c>
      <c r="F23" s="16"/>
      <c r="G23" s="47">
        <f>+G20+G15</f>
        <v>1206688</v>
      </c>
      <c r="H23" s="47">
        <f>+H20+H15</f>
        <v>238802</v>
      </c>
      <c r="I23" s="47">
        <f>+I20+I15</f>
        <v>195127</v>
      </c>
      <c r="J23" s="42"/>
      <c r="K23" s="33"/>
    </row>
    <row r="24" spans="1:7" ht="18" customHeight="1">
      <c r="A24" s="77"/>
      <c r="B24" s="78"/>
      <c r="C24" s="78"/>
      <c r="D24" s="78"/>
      <c r="E24" s="56"/>
      <c r="F24" s="78"/>
      <c r="G24" s="56"/>
    </row>
    <row r="25" spans="1:7" ht="18" customHeight="1">
      <c r="A25" s="77"/>
      <c r="B25" s="78"/>
      <c r="C25" s="78"/>
      <c r="D25" s="78"/>
      <c r="E25" s="56"/>
      <c r="F25" s="78"/>
      <c r="G25" s="79"/>
    </row>
    <row r="26" spans="1:7" ht="18" customHeight="1">
      <c r="A26" s="82"/>
      <c r="B26" s="45"/>
      <c r="C26" s="45"/>
      <c r="D26" s="78"/>
      <c r="E26" s="56"/>
      <c r="F26" s="78"/>
      <c r="G26" s="79"/>
    </row>
    <row r="27" spans="1:7" ht="18" customHeight="1">
      <c r="A27" s="50" t="s">
        <v>104</v>
      </c>
      <c r="B27" s="13"/>
      <c r="C27" s="78"/>
      <c r="D27" s="78"/>
      <c r="E27" s="77"/>
      <c r="F27" s="78"/>
      <c r="G27" s="79"/>
    </row>
    <row r="28" spans="1:7" ht="18" customHeight="1">
      <c r="A28" s="56"/>
      <c r="B28" s="78"/>
      <c r="C28" s="78"/>
      <c r="D28" s="78"/>
      <c r="E28" s="56"/>
      <c r="F28" s="78"/>
      <c r="G28" s="79"/>
    </row>
    <row r="29" spans="1:7" ht="18" customHeight="1">
      <c r="A29" s="56"/>
      <c r="B29" s="78"/>
      <c r="C29" s="78"/>
      <c r="D29" s="78"/>
      <c r="E29" s="56"/>
      <c r="F29" s="78"/>
      <c r="G29" s="79"/>
    </row>
    <row r="30" spans="1:7" ht="18" customHeight="1">
      <c r="A30" s="28"/>
      <c r="B30" s="78"/>
      <c r="C30" s="78"/>
      <c r="D30" s="78"/>
      <c r="E30" s="56"/>
      <c r="F30" s="78"/>
      <c r="G30" s="48"/>
    </row>
    <row r="31" spans="1:7" ht="18" customHeight="1">
      <c r="A31" s="56"/>
      <c r="B31" s="78"/>
      <c r="C31" s="78"/>
      <c r="D31" s="78"/>
      <c r="E31" s="56"/>
      <c r="F31" s="78"/>
      <c r="G31" s="79"/>
    </row>
    <row r="32" ht="18" customHeight="1">
      <c r="G32" s="48"/>
    </row>
    <row r="34" ht="18" customHeight="1">
      <c r="G34" s="56"/>
    </row>
    <row r="35" ht="18" customHeight="1">
      <c r="G35" s="56"/>
    </row>
    <row r="36" ht="18" customHeight="1">
      <c r="G36" s="79"/>
    </row>
    <row r="37" ht="18" customHeight="1">
      <c r="G37" s="79"/>
    </row>
    <row r="38" ht="18" customHeight="1">
      <c r="G38" s="56"/>
    </row>
    <row r="39" ht="18" customHeight="1">
      <c r="G39" s="56"/>
    </row>
    <row r="41" spans="1:7" ht="18" customHeight="1">
      <c r="A41" s="56"/>
      <c r="G41" s="56"/>
    </row>
    <row r="42" spans="1:7" ht="18" customHeight="1">
      <c r="A42" s="80"/>
      <c r="G42" s="56"/>
    </row>
    <row r="43" ht="18" customHeight="1">
      <c r="G43" s="56"/>
    </row>
    <row r="44" ht="18" customHeight="1">
      <c r="G44" s="56"/>
    </row>
    <row r="45" ht="18" customHeight="1">
      <c r="G45" s="56"/>
    </row>
    <row r="46" ht="18" customHeight="1">
      <c r="G46" s="56"/>
    </row>
    <row r="47" ht="18" customHeight="1">
      <c r="G47" s="56"/>
    </row>
    <row r="48" ht="18" customHeight="1">
      <c r="G48" s="56"/>
    </row>
    <row r="49" ht="18" customHeight="1">
      <c r="G49" s="56"/>
    </row>
    <row r="50" ht="18" customHeight="1">
      <c r="G50" s="56"/>
    </row>
    <row r="51" ht="18" customHeight="1">
      <c r="G51" s="56"/>
    </row>
    <row r="52" ht="18" customHeight="1">
      <c r="G52" s="56"/>
    </row>
    <row r="53" ht="18" customHeight="1">
      <c r="G53" s="56"/>
    </row>
    <row r="54" ht="18" customHeight="1">
      <c r="G54" s="56"/>
    </row>
    <row r="55" ht="18" customHeight="1">
      <c r="G55" s="56"/>
    </row>
    <row r="56" ht="18" customHeight="1">
      <c r="G56" s="56"/>
    </row>
    <row r="57" ht="18" customHeight="1">
      <c r="G57" s="56"/>
    </row>
    <row r="58" ht="18" customHeight="1">
      <c r="G58" s="56"/>
    </row>
    <row r="59" ht="18" customHeight="1">
      <c r="G59" s="56"/>
    </row>
    <row r="60" ht="18" customHeight="1">
      <c r="G60" s="56"/>
    </row>
    <row r="61" ht="18" customHeight="1">
      <c r="G61" s="56"/>
    </row>
    <row r="62" spans="1:7" ht="18" customHeight="1">
      <c r="A62" s="68"/>
      <c r="G62" s="56"/>
    </row>
    <row r="63" ht="18" customHeight="1">
      <c r="G63" s="56"/>
    </row>
    <row r="64" ht="18" customHeight="1">
      <c r="G64" s="56"/>
    </row>
    <row r="65" ht="18" customHeight="1">
      <c r="G65" s="56"/>
    </row>
    <row r="66" ht="18" customHeight="1">
      <c r="G66" s="56"/>
    </row>
    <row r="67" ht="18" customHeight="1">
      <c r="G67" s="56"/>
    </row>
    <row r="68" ht="18" customHeight="1">
      <c r="G68" s="56"/>
    </row>
    <row r="69" ht="18" customHeight="1">
      <c r="G69" s="56"/>
    </row>
    <row r="70" ht="18" customHeight="1">
      <c r="G70" s="56"/>
    </row>
    <row r="71" ht="18" customHeight="1">
      <c r="G71" s="56"/>
    </row>
    <row r="72" ht="18" customHeight="1">
      <c r="G72" s="56"/>
    </row>
    <row r="73" ht="18" customHeight="1">
      <c r="G73" s="56"/>
    </row>
    <row r="74" ht="18" customHeight="1">
      <c r="G74" s="56"/>
    </row>
    <row r="75" ht="18" customHeight="1">
      <c r="G75" s="56"/>
    </row>
    <row r="76" ht="18" customHeight="1">
      <c r="G76" s="56"/>
    </row>
    <row r="77" ht="18" customHeight="1">
      <c r="G77" s="56"/>
    </row>
    <row r="78" ht="18" customHeight="1">
      <c r="G78" s="56"/>
    </row>
    <row r="79" ht="18" customHeight="1">
      <c r="G79" s="56"/>
    </row>
    <row r="80" ht="18" customHeight="1">
      <c r="G80" s="56"/>
    </row>
    <row r="81" ht="18" customHeight="1">
      <c r="G81" s="56"/>
    </row>
    <row r="82" ht="18" customHeight="1">
      <c r="G82" s="56"/>
    </row>
    <row r="83" ht="18" customHeight="1">
      <c r="G83" s="56"/>
    </row>
    <row r="84" ht="18" customHeight="1">
      <c r="G84" s="56"/>
    </row>
    <row r="85" ht="18" customHeight="1">
      <c r="G85" s="56"/>
    </row>
    <row r="86" ht="18" customHeight="1">
      <c r="G86" s="56"/>
    </row>
    <row r="87" ht="18" customHeight="1">
      <c r="G87" s="56"/>
    </row>
  </sheetData>
  <sheetProtection/>
  <conditionalFormatting sqref="G18:I19 G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6.28125" style="2" customWidth="1"/>
    <col min="2" max="2" width="9.140625" style="19" customWidth="1"/>
    <col min="3" max="3" width="10.57421875" style="19" customWidth="1"/>
    <col min="4" max="4" width="6.8515625" style="19" customWidth="1"/>
    <col min="5" max="5" width="47.421875" style="2" customWidth="1"/>
    <col min="6" max="6" width="4.8515625" style="19" customWidth="1"/>
    <col min="7" max="8" width="20.7109375" style="2" customWidth="1"/>
    <col min="9" max="9" width="18.421875" style="2" customWidth="1"/>
    <col min="10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ht="18" customHeight="1">
      <c r="A11" s="28" t="s">
        <v>89</v>
      </c>
    </row>
    <row r="12" ht="18" customHeight="1">
      <c r="A12" s="12" t="s">
        <v>3</v>
      </c>
    </row>
    <row r="13" ht="18" customHeight="1">
      <c r="A13" s="38" t="s">
        <v>168</v>
      </c>
    </row>
    <row r="14" spans="1:10" ht="18" customHeight="1">
      <c r="A14" s="16">
        <v>41</v>
      </c>
      <c r="B14" s="16">
        <v>69062</v>
      </c>
      <c r="C14" s="86" t="s">
        <v>194</v>
      </c>
      <c r="D14" s="16">
        <v>1022</v>
      </c>
      <c r="E14" s="5" t="s">
        <v>91</v>
      </c>
      <c r="F14" s="16" t="s">
        <v>12</v>
      </c>
      <c r="G14" s="8">
        <v>0</v>
      </c>
      <c r="H14" s="8">
        <v>11831</v>
      </c>
      <c r="I14" s="8">
        <v>0</v>
      </c>
      <c r="J14" s="42"/>
    </row>
    <row r="15" spans="5:9" ht="18" customHeight="1">
      <c r="E15" s="38" t="s">
        <v>90</v>
      </c>
      <c r="G15" s="35">
        <f>SUM(G14:G14)</f>
        <v>0</v>
      </c>
      <c r="H15" s="35">
        <f>SUM(H14:H14)</f>
        <v>11831</v>
      </c>
      <c r="I15" s="35">
        <f>SUM(I14:I14)</f>
        <v>0</v>
      </c>
    </row>
    <row r="16" spans="5:7" ht="18" customHeight="1">
      <c r="E16" s="38"/>
      <c r="G16" s="35"/>
    </row>
    <row r="17" spans="5:7" ht="18" customHeight="1" thickBot="1">
      <c r="E17" s="38"/>
      <c r="G17" s="35"/>
    </row>
    <row r="18" spans="1:11" ht="18" customHeight="1" thickBot="1">
      <c r="A18" s="81" t="str">
        <f>A11</f>
        <v>San Mateo</v>
      </c>
      <c r="F18" s="16"/>
      <c r="G18" s="47">
        <f>G15</f>
        <v>0</v>
      </c>
      <c r="H18" s="47">
        <f>H15</f>
        <v>11831</v>
      </c>
      <c r="I18" s="47">
        <f>I15</f>
        <v>0</v>
      </c>
      <c r="J18" s="42"/>
      <c r="K18" s="33"/>
    </row>
    <row r="19" spans="1:7" ht="18" customHeight="1">
      <c r="A19" s="77"/>
      <c r="B19" s="78"/>
      <c r="C19" s="78"/>
      <c r="D19" s="78"/>
      <c r="E19" s="56"/>
      <c r="F19" s="78"/>
      <c r="G19" s="56"/>
    </row>
    <row r="20" spans="1:7" ht="18" customHeight="1">
      <c r="A20" s="77"/>
      <c r="B20" s="78"/>
      <c r="C20" s="78"/>
      <c r="D20" s="78"/>
      <c r="E20" s="56"/>
      <c r="F20" s="78"/>
      <c r="G20" s="79"/>
    </row>
    <row r="21" spans="1:7" ht="18" customHeight="1">
      <c r="A21" s="82"/>
      <c r="B21" s="45"/>
      <c r="C21" s="45"/>
      <c r="D21" s="78"/>
      <c r="E21" s="56"/>
      <c r="F21" s="78"/>
      <c r="G21" s="79"/>
    </row>
    <row r="22" spans="2:7" ht="18" customHeight="1">
      <c r="B22" s="78"/>
      <c r="C22" s="78"/>
      <c r="D22" s="78"/>
      <c r="E22" s="77"/>
      <c r="F22" s="78"/>
      <c r="G22" s="79"/>
    </row>
    <row r="23" spans="1:7" ht="18" customHeight="1">
      <c r="A23" s="56"/>
      <c r="B23" s="78"/>
      <c r="C23" s="78"/>
      <c r="D23" s="78"/>
      <c r="E23" s="56"/>
      <c r="F23" s="78"/>
      <c r="G23" s="79"/>
    </row>
    <row r="24" spans="1:7" ht="18" customHeight="1">
      <c r="A24" s="56"/>
      <c r="B24" s="78"/>
      <c r="C24" s="78"/>
      <c r="D24" s="78"/>
      <c r="E24" s="56"/>
      <c r="F24" s="78"/>
      <c r="G24" s="79"/>
    </row>
    <row r="25" spans="1:7" ht="18" customHeight="1">
      <c r="A25" s="28"/>
      <c r="B25" s="78"/>
      <c r="C25" s="78"/>
      <c r="D25" s="78"/>
      <c r="E25" s="56"/>
      <c r="F25" s="78"/>
      <c r="G25" s="48"/>
    </row>
    <row r="26" spans="1:7" ht="18" customHeight="1">
      <c r="A26" s="56"/>
      <c r="B26" s="78"/>
      <c r="C26" s="78"/>
      <c r="D26" s="78"/>
      <c r="E26" s="56"/>
      <c r="F26" s="78"/>
      <c r="G26" s="79"/>
    </row>
    <row r="27" spans="1:7" ht="18" customHeight="1">
      <c r="A27" s="50" t="s">
        <v>104</v>
      </c>
      <c r="B27" s="13"/>
      <c r="G27" s="48"/>
    </row>
    <row r="29" ht="18" customHeight="1">
      <c r="G29" s="56"/>
    </row>
    <row r="30" ht="18" customHeight="1">
      <c r="G30" s="56"/>
    </row>
    <row r="31" ht="18" customHeight="1">
      <c r="G31" s="79"/>
    </row>
    <row r="32" ht="18" customHeight="1">
      <c r="G32" s="79"/>
    </row>
    <row r="33" ht="18" customHeight="1">
      <c r="G33" s="56"/>
    </row>
    <row r="34" ht="18" customHeight="1">
      <c r="G34" s="56"/>
    </row>
    <row r="36" spans="1:7" ht="18" customHeight="1">
      <c r="A36" s="56"/>
      <c r="G36" s="56"/>
    </row>
    <row r="37" spans="1:7" ht="18" customHeight="1">
      <c r="A37" s="80"/>
      <c r="G37" s="56"/>
    </row>
    <row r="38" ht="18" customHeight="1">
      <c r="G38" s="56"/>
    </row>
    <row r="39" ht="18" customHeight="1">
      <c r="G39" s="56"/>
    </row>
    <row r="40" ht="18" customHeight="1">
      <c r="G40" s="56"/>
    </row>
    <row r="41" ht="18" customHeight="1">
      <c r="G41" s="56"/>
    </row>
    <row r="42" ht="18" customHeight="1">
      <c r="G42" s="56"/>
    </row>
    <row r="43" ht="18" customHeight="1">
      <c r="G43" s="56"/>
    </row>
    <row r="44" ht="18" customHeight="1">
      <c r="G44" s="56"/>
    </row>
    <row r="45" ht="18" customHeight="1">
      <c r="G45" s="56"/>
    </row>
    <row r="46" ht="18" customHeight="1">
      <c r="G46" s="56"/>
    </row>
    <row r="47" ht="18" customHeight="1">
      <c r="G47" s="56"/>
    </row>
    <row r="48" ht="18" customHeight="1">
      <c r="G48" s="56"/>
    </row>
    <row r="49" ht="18" customHeight="1">
      <c r="G49" s="56"/>
    </row>
    <row r="50" ht="18" customHeight="1">
      <c r="G50" s="56"/>
    </row>
    <row r="51" ht="18" customHeight="1">
      <c r="G51" s="56"/>
    </row>
    <row r="52" ht="18" customHeight="1">
      <c r="G52" s="56"/>
    </row>
    <row r="53" ht="18" customHeight="1">
      <c r="G53" s="56"/>
    </row>
    <row r="54" ht="18" customHeight="1">
      <c r="G54" s="56"/>
    </row>
    <row r="55" ht="18" customHeight="1">
      <c r="G55" s="56"/>
    </row>
    <row r="56" ht="18" customHeight="1">
      <c r="G56" s="56"/>
    </row>
    <row r="57" spans="1:7" ht="18" customHeight="1">
      <c r="A57" s="68"/>
      <c r="G57" s="56"/>
    </row>
    <row r="58" ht="18" customHeight="1">
      <c r="G58" s="56"/>
    </row>
    <row r="59" ht="18" customHeight="1">
      <c r="G59" s="56"/>
    </row>
    <row r="60" ht="18" customHeight="1">
      <c r="G60" s="56"/>
    </row>
    <row r="61" ht="18" customHeight="1">
      <c r="G61" s="56"/>
    </row>
    <row r="62" ht="18" customHeight="1">
      <c r="G62" s="56"/>
    </row>
    <row r="63" ht="18" customHeight="1">
      <c r="G63" s="56"/>
    </row>
    <row r="64" ht="18" customHeight="1">
      <c r="G64" s="56"/>
    </row>
    <row r="65" ht="18" customHeight="1">
      <c r="G65" s="56"/>
    </row>
    <row r="66" ht="18" customHeight="1">
      <c r="G66" s="56"/>
    </row>
    <row r="67" ht="18" customHeight="1">
      <c r="G67" s="56"/>
    </row>
    <row r="68" ht="18" customHeight="1">
      <c r="G68" s="56"/>
    </row>
    <row r="69" ht="18" customHeight="1">
      <c r="G69" s="56"/>
    </row>
    <row r="70" ht="18" customHeight="1">
      <c r="G70" s="56"/>
    </row>
    <row r="71" ht="18" customHeight="1">
      <c r="G71" s="56"/>
    </row>
    <row r="72" ht="18" customHeight="1">
      <c r="G72" s="56"/>
    </row>
    <row r="73" ht="18" customHeight="1">
      <c r="G73" s="56"/>
    </row>
    <row r="74" ht="18" customHeight="1">
      <c r="G74" s="56"/>
    </row>
    <row r="75" ht="18" customHeight="1">
      <c r="G75" s="56"/>
    </row>
    <row r="76" ht="18" customHeight="1">
      <c r="G76" s="56"/>
    </row>
    <row r="77" ht="18" customHeight="1">
      <c r="G77" s="56"/>
    </row>
    <row r="78" ht="18" customHeight="1">
      <c r="G78" s="56"/>
    </row>
    <row r="79" ht="18" customHeight="1">
      <c r="G79" s="56"/>
    </row>
    <row r="80" ht="18" customHeight="1">
      <c r="G80" s="56"/>
    </row>
    <row r="81" ht="18" customHeight="1">
      <c r="G81" s="56"/>
    </row>
    <row r="82" ht="18" customHeight="1">
      <c r="G82" s="56"/>
    </row>
  </sheetData>
  <sheetProtection/>
  <conditionalFormatting sqref="G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6.28125" style="2" customWidth="1"/>
    <col min="2" max="2" width="9.421875" style="19" bestFit="1" customWidth="1"/>
    <col min="3" max="3" width="10.57421875" style="19" customWidth="1"/>
    <col min="4" max="4" width="6.8515625" style="19" customWidth="1"/>
    <col min="5" max="5" width="44.00390625" style="2" customWidth="1"/>
    <col min="6" max="6" width="4.8515625" style="19" customWidth="1"/>
    <col min="7" max="9" width="20.7109375" style="2" customWidth="1"/>
    <col min="10" max="10" width="9.57421875" style="2" bestFit="1" customWidth="1"/>
    <col min="11" max="11" width="9.421875" style="2" bestFit="1" customWidth="1"/>
    <col min="12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ht="18" customHeight="1">
      <c r="A11" s="28" t="s">
        <v>62</v>
      </c>
    </row>
    <row r="12" ht="18" customHeight="1">
      <c r="A12" s="12" t="s">
        <v>3</v>
      </c>
    </row>
    <row r="13" ht="18" customHeight="1">
      <c r="A13" s="38" t="s">
        <v>169</v>
      </c>
    </row>
    <row r="14" spans="1:10" ht="18" customHeight="1">
      <c r="A14" s="16">
        <v>42</v>
      </c>
      <c r="B14" s="16">
        <v>69229</v>
      </c>
      <c r="C14" s="86" t="s">
        <v>192</v>
      </c>
      <c r="D14" s="16">
        <v>973</v>
      </c>
      <c r="E14" s="5" t="s">
        <v>63</v>
      </c>
      <c r="F14" s="16" t="s">
        <v>12</v>
      </c>
      <c r="G14" s="8">
        <v>160755</v>
      </c>
      <c r="H14" s="8">
        <v>95713</v>
      </c>
      <c r="I14" s="8">
        <v>59946</v>
      </c>
      <c r="J14" s="42"/>
    </row>
    <row r="15" spans="1:9" ht="18" customHeight="1">
      <c r="A15" s="19"/>
      <c r="E15" s="34" t="str">
        <f>A13</f>
        <v> Lompoc Unified</v>
      </c>
      <c r="G15" s="35">
        <f>SUM(G14:G14)</f>
        <v>160755</v>
      </c>
      <c r="H15" s="35">
        <f>SUM(H14:H14)</f>
        <v>95713</v>
      </c>
      <c r="I15" s="35">
        <f>SUM(I14:I14)</f>
        <v>59946</v>
      </c>
    </row>
    <row r="16" spans="1:9" ht="21.75" customHeight="1">
      <c r="A16" s="34" t="s">
        <v>152</v>
      </c>
      <c r="B16" s="32"/>
      <c r="E16" s="34"/>
      <c r="G16" s="35"/>
      <c r="H16" s="34"/>
      <c r="I16" s="34"/>
    </row>
    <row r="17" spans="1:7" ht="27.75" customHeight="1">
      <c r="A17" s="31" t="s">
        <v>169</v>
      </c>
      <c r="G17" s="71"/>
    </row>
    <row r="18" spans="1:10" ht="18" customHeight="1">
      <c r="A18" s="73">
        <v>42</v>
      </c>
      <c r="B18" s="73">
        <v>69229</v>
      </c>
      <c r="C18" s="74" t="s">
        <v>170</v>
      </c>
      <c r="D18" s="73">
        <v>1002</v>
      </c>
      <c r="E18" s="5" t="s">
        <v>171</v>
      </c>
      <c r="F18" s="75" t="s">
        <v>13</v>
      </c>
      <c r="G18" s="8">
        <v>255224</v>
      </c>
      <c r="H18" s="8">
        <v>45201</v>
      </c>
      <c r="I18" s="8">
        <v>57223</v>
      </c>
      <c r="J18" s="42"/>
    </row>
    <row r="19" spans="5:9" ht="18" customHeight="1">
      <c r="E19" s="34" t="str">
        <f>A17</f>
        <v> Lompoc Unified</v>
      </c>
      <c r="F19" s="32"/>
      <c r="G19" s="35">
        <f>SUM(G18:G18)</f>
        <v>255224</v>
      </c>
      <c r="H19" s="35">
        <f>SUM(H18:H18)</f>
        <v>45201</v>
      </c>
      <c r="I19" s="35">
        <f>SUM(I18:I18)</f>
        <v>57223</v>
      </c>
    </row>
    <row r="20" spans="5:9" ht="18" customHeight="1">
      <c r="E20" s="34"/>
      <c r="F20" s="32"/>
      <c r="G20" s="35"/>
      <c r="H20" s="34"/>
      <c r="I20" s="34"/>
    </row>
    <row r="21" spans="1:7" ht="18" customHeight="1">
      <c r="A21" s="34" t="s">
        <v>152</v>
      </c>
      <c r="B21" s="32"/>
      <c r="E21" s="38"/>
      <c r="G21" s="35"/>
    </row>
    <row r="22" spans="1:7" ht="18" customHeight="1">
      <c r="A22" s="38" t="s">
        <v>172</v>
      </c>
      <c r="G22" s="71"/>
    </row>
    <row r="23" spans="1:10" ht="18" customHeight="1">
      <c r="A23" s="16">
        <v>42</v>
      </c>
      <c r="B23" s="16">
        <v>69260</v>
      </c>
      <c r="C23" s="86" t="s">
        <v>193</v>
      </c>
      <c r="D23" s="16">
        <v>967</v>
      </c>
      <c r="E23" s="5" t="s">
        <v>64</v>
      </c>
      <c r="F23" s="16" t="s">
        <v>13</v>
      </c>
      <c r="G23" s="8">
        <v>47666</v>
      </c>
      <c r="H23" s="8">
        <v>76556</v>
      </c>
      <c r="I23" s="8">
        <v>38648</v>
      </c>
      <c r="J23" s="42"/>
    </row>
    <row r="24" spans="5:9" ht="18" customHeight="1">
      <c r="E24" s="34" t="str">
        <f>A22</f>
        <v> Orcutt Union Elementary</v>
      </c>
      <c r="F24" s="32"/>
      <c r="G24" s="35">
        <f>SUM(G23:G23)</f>
        <v>47666</v>
      </c>
      <c r="H24" s="35">
        <f>SUM(H23:H23)</f>
        <v>76556</v>
      </c>
      <c r="I24" s="35">
        <f>SUM(I23:I23)</f>
        <v>38648</v>
      </c>
    </row>
    <row r="25" spans="5:7" ht="18" customHeight="1">
      <c r="E25" s="38"/>
      <c r="G25" s="35"/>
    </row>
    <row r="26" spans="5:7" ht="18" customHeight="1" thickBot="1">
      <c r="E26" s="38"/>
      <c r="G26" s="35"/>
    </row>
    <row r="27" spans="1:11" ht="18" customHeight="1" thickBot="1">
      <c r="A27" s="76" t="str">
        <f>A11</f>
        <v>Santa Barbara</v>
      </c>
      <c r="F27" s="16"/>
      <c r="G27" s="47">
        <f>+G15+G19+G24</f>
        <v>463645</v>
      </c>
      <c r="H27" s="47">
        <f>+H15+H19+H24</f>
        <v>217470</v>
      </c>
      <c r="I27" s="47">
        <f>+I15+I19+I24</f>
        <v>155817</v>
      </c>
      <c r="J27" s="42"/>
      <c r="K27" s="33"/>
    </row>
    <row r="28" spans="1:7" ht="18" customHeight="1">
      <c r="A28" s="77"/>
      <c r="B28" s="78"/>
      <c r="C28" s="78"/>
      <c r="D28" s="78"/>
      <c r="E28" s="56"/>
      <c r="F28" s="78"/>
      <c r="G28" s="56"/>
    </row>
    <row r="29" spans="1:7" ht="18" customHeight="1">
      <c r="A29" s="77"/>
      <c r="B29" s="78"/>
      <c r="C29" s="78"/>
      <c r="D29" s="78"/>
      <c r="E29" s="56"/>
      <c r="F29" s="78"/>
      <c r="G29" s="79"/>
    </row>
    <row r="30" spans="1:7" ht="18" customHeight="1">
      <c r="A30" s="45"/>
      <c r="B30" s="45"/>
      <c r="C30" s="45"/>
      <c r="D30" s="78"/>
      <c r="E30" s="56"/>
      <c r="F30" s="78"/>
      <c r="G30" s="79"/>
    </row>
    <row r="31" spans="1:7" ht="18" customHeight="1">
      <c r="A31" s="56"/>
      <c r="B31" s="78"/>
      <c r="C31" s="78"/>
      <c r="D31" s="78"/>
      <c r="E31" s="77"/>
      <c r="F31" s="78"/>
      <c r="G31" s="79"/>
    </row>
    <row r="32" spans="1:7" ht="18" customHeight="1">
      <c r="A32" s="50" t="s">
        <v>104</v>
      </c>
      <c r="B32" s="78"/>
      <c r="C32" s="78"/>
      <c r="D32" s="78"/>
      <c r="E32" s="56"/>
      <c r="F32" s="78"/>
      <c r="G32" s="79"/>
    </row>
    <row r="33" spans="1:7" ht="18" customHeight="1">
      <c r="A33" s="56"/>
      <c r="B33" s="78"/>
      <c r="C33" s="78"/>
      <c r="D33" s="78"/>
      <c r="E33" s="56"/>
      <c r="F33" s="78"/>
      <c r="G33" s="79"/>
    </row>
    <row r="34" spans="1:7" ht="18" customHeight="1">
      <c r="A34" s="28"/>
      <c r="B34" s="78"/>
      <c r="C34" s="78"/>
      <c r="D34" s="78"/>
      <c r="E34" s="56"/>
      <c r="F34" s="78"/>
      <c r="G34" s="48"/>
    </row>
    <row r="35" spans="1:7" ht="18" customHeight="1">
      <c r="A35" s="56"/>
      <c r="B35" s="78"/>
      <c r="C35" s="78"/>
      <c r="D35" s="78"/>
      <c r="E35" s="56"/>
      <c r="F35" s="78"/>
      <c r="G35" s="79"/>
    </row>
    <row r="36" ht="18" customHeight="1">
      <c r="G36" s="48"/>
    </row>
    <row r="38" ht="18" customHeight="1">
      <c r="G38" s="56"/>
    </row>
    <row r="39" ht="18" customHeight="1">
      <c r="G39" s="56"/>
    </row>
    <row r="40" ht="18" customHeight="1">
      <c r="G40" s="79"/>
    </row>
    <row r="41" spans="2:7" ht="18" customHeight="1">
      <c r="B41" s="13"/>
      <c r="G41" s="79"/>
    </row>
    <row r="42" ht="18" customHeight="1">
      <c r="G42" s="56"/>
    </row>
    <row r="43" ht="18" customHeight="1">
      <c r="G43" s="56"/>
    </row>
    <row r="45" ht="18" customHeight="1">
      <c r="G45" s="56"/>
    </row>
    <row r="46" spans="1:7" ht="18" customHeight="1">
      <c r="A46" s="80"/>
      <c r="G46" s="56"/>
    </row>
    <row r="47" ht="18" customHeight="1">
      <c r="G47" s="56"/>
    </row>
    <row r="48" ht="18" customHeight="1">
      <c r="G48" s="56"/>
    </row>
    <row r="49" ht="18" customHeight="1">
      <c r="G49" s="56"/>
    </row>
    <row r="50" ht="18" customHeight="1">
      <c r="G50" s="56"/>
    </row>
    <row r="51" ht="18" customHeight="1">
      <c r="G51" s="56"/>
    </row>
    <row r="52" ht="18" customHeight="1">
      <c r="G52" s="56"/>
    </row>
    <row r="53" ht="18" customHeight="1">
      <c r="G53" s="56"/>
    </row>
    <row r="54" ht="18" customHeight="1">
      <c r="G54" s="56"/>
    </row>
    <row r="55" ht="18" customHeight="1">
      <c r="G55" s="56"/>
    </row>
    <row r="56" ht="18" customHeight="1">
      <c r="G56" s="56"/>
    </row>
    <row r="57" ht="18" customHeight="1">
      <c r="G57" s="56"/>
    </row>
    <row r="58" ht="18" customHeight="1">
      <c r="G58" s="56"/>
    </row>
    <row r="59" ht="18" customHeight="1">
      <c r="G59" s="56"/>
    </row>
    <row r="60" ht="18" customHeight="1">
      <c r="G60" s="56"/>
    </row>
    <row r="61" ht="18" customHeight="1">
      <c r="G61" s="56"/>
    </row>
    <row r="62" ht="18" customHeight="1">
      <c r="G62" s="56"/>
    </row>
    <row r="63" ht="18" customHeight="1">
      <c r="G63" s="56"/>
    </row>
    <row r="64" ht="18" customHeight="1">
      <c r="G64" s="56"/>
    </row>
    <row r="65" ht="18" customHeight="1">
      <c r="G65" s="56"/>
    </row>
    <row r="66" spans="1:7" ht="18" customHeight="1">
      <c r="A66" s="68"/>
      <c r="G66" s="56"/>
    </row>
    <row r="67" ht="18" customHeight="1">
      <c r="G67" s="56"/>
    </row>
    <row r="68" ht="18" customHeight="1">
      <c r="G68" s="56"/>
    </row>
    <row r="69" ht="18" customHeight="1">
      <c r="G69" s="56"/>
    </row>
    <row r="70" ht="18" customHeight="1">
      <c r="G70" s="56"/>
    </row>
    <row r="71" ht="18" customHeight="1">
      <c r="G71" s="56"/>
    </row>
    <row r="72" ht="18" customHeight="1">
      <c r="G72" s="56"/>
    </row>
    <row r="73" ht="18" customHeight="1">
      <c r="G73" s="56"/>
    </row>
    <row r="74" ht="18" customHeight="1">
      <c r="G74" s="56"/>
    </row>
    <row r="75" ht="18" customHeight="1">
      <c r="G75" s="56"/>
    </row>
    <row r="76" ht="18" customHeight="1">
      <c r="G76" s="56"/>
    </row>
    <row r="77" ht="18" customHeight="1">
      <c r="G77" s="56"/>
    </row>
    <row r="78" ht="18" customHeight="1">
      <c r="G78" s="56"/>
    </row>
    <row r="79" ht="18" customHeight="1">
      <c r="G79" s="56"/>
    </row>
    <row r="80" ht="18" customHeight="1">
      <c r="G80" s="56"/>
    </row>
    <row r="81" ht="18" customHeight="1">
      <c r="G81" s="56"/>
    </row>
    <row r="82" ht="18" customHeight="1">
      <c r="G82" s="56"/>
    </row>
    <row r="83" ht="18" customHeight="1">
      <c r="G83" s="56"/>
    </row>
    <row r="84" ht="18" customHeight="1">
      <c r="G84" s="56"/>
    </row>
    <row r="85" ht="18" customHeight="1">
      <c r="G85" s="56"/>
    </row>
    <row r="86" ht="18" customHeight="1">
      <c r="G86" s="56"/>
    </row>
    <row r="87" ht="18" customHeight="1">
      <c r="G87" s="56"/>
    </row>
    <row r="88" ht="18" customHeight="1">
      <c r="G88" s="56"/>
    </row>
    <row r="89" ht="18" customHeight="1">
      <c r="G89" s="56"/>
    </row>
    <row r="90" ht="18" customHeight="1">
      <c r="G90" s="56"/>
    </row>
    <row r="91" ht="18" customHeight="1">
      <c r="G91" s="56"/>
    </row>
  </sheetData>
  <sheetProtection/>
  <conditionalFormatting sqref="G14:I14 G18:I18 G23:I23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26.28125" style="1" customWidth="1"/>
    <col min="2" max="2" width="8.00390625" style="13" customWidth="1"/>
    <col min="3" max="3" width="9.00390625" style="13" customWidth="1"/>
    <col min="4" max="4" width="6.8515625" style="13" customWidth="1"/>
    <col min="5" max="5" width="42.28125" style="1" customWidth="1"/>
    <col min="6" max="6" width="4.8515625" style="13" customWidth="1"/>
    <col min="7" max="9" width="20.7109375" style="1" customWidth="1"/>
    <col min="10" max="10" width="12.8515625" style="1" bestFit="1" customWidth="1"/>
    <col min="11" max="16384" width="9.140625" style="1" customWidth="1"/>
  </cols>
  <sheetData>
    <row r="1" spans="2:7" s="92" customFormat="1" ht="18" customHeight="1">
      <c r="B1" s="95"/>
      <c r="C1" s="91"/>
      <c r="D1" s="90"/>
      <c r="E1" s="97" t="s">
        <v>214</v>
      </c>
      <c r="F1" s="98"/>
      <c r="G1" s="98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9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36" t="s">
        <v>3</v>
      </c>
    </row>
    <row r="13" ht="18" customHeight="1">
      <c r="A13" s="36" t="s">
        <v>173</v>
      </c>
    </row>
    <row r="14" spans="1:10" ht="18" customHeight="1">
      <c r="A14" s="16">
        <v>43</v>
      </c>
      <c r="B14" s="16">
        <v>10439</v>
      </c>
      <c r="C14" s="86" t="s">
        <v>189</v>
      </c>
      <c r="D14" s="16">
        <v>972</v>
      </c>
      <c r="E14" s="5" t="s">
        <v>65</v>
      </c>
      <c r="F14" s="16" t="s">
        <v>12</v>
      </c>
      <c r="G14" s="8">
        <v>-18215</v>
      </c>
      <c r="H14" s="8">
        <v>70750</v>
      </c>
      <c r="I14" s="8">
        <v>3834</v>
      </c>
      <c r="J14" s="33"/>
    </row>
    <row r="15" spans="1:9" ht="18" customHeight="1">
      <c r="A15" s="59"/>
      <c r="B15" s="57"/>
      <c r="C15" s="57"/>
      <c r="D15" s="57"/>
      <c r="E15" s="70" t="str">
        <f>+A13</f>
        <v> Santa Clara County Office of Education </v>
      </c>
      <c r="F15" s="60"/>
      <c r="G15" s="35">
        <f>SUM(G14:G14)</f>
        <v>-18215</v>
      </c>
      <c r="H15" s="35">
        <f>SUM(H14:H14)</f>
        <v>70750</v>
      </c>
      <c r="I15" s="35">
        <f>SUM(I14:I14)</f>
        <v>3834</v>
      </c>
    </row>
    <row r="16" spans="1:7" s="2" customFormat="1" ht="18" customHeight="1">
      <c r="A16" s="38" t="s">
        <v>3</v>
      </c>
      <c r="B16" s="19"/>
      <c r="C16" s="19"/>
      <c r="D16" s="19"/>
      <c r="F16" s="19"/>
      <c r="G16" s="71"/>
    </row>
    <row r="17" spans="1:7" s="2" customFormat="1" ht="18" customHeight="1">
      <c r="A17" s="38" t="s">
        <v>174</v>
      </c>
      <c r="B17" s="19"/>
      <c r="C17" s="19"/>
      <c r="D17" s="19"/>
      <c r="F17" s="19"/>
      <c r="G17" s="71"/>
    </row>
    <row r="18" spans="1:10" s="2" customFormat="1" ht="18" customHeight="1">
      <c r="A18" s="16">
        <v>43</v>
      </c>
      <c r="B18" s="16">
        <v>69427</v>
      </c>
      <c r="C18" s="86" t="s">
        <v>190</v>
      </c>
      <c r="D18" s="16">
        <v>976</v>
      </c>
      <c r="E18" s="5" t="s">
        <v>70</v>
      </c>
      <c r="F18" s="16" t="s">
        <v>12</v>
      </c>
      <c r="G18" s="8">
        <v>16716</v>
      </c>
      <c r="H18" s="8">
        <v>43527</v>
      </c>
      <c r="I18" s="8">
        <v>35786</v>
      </c>
      <c r="J18" s="33"/>
    </row>
    <row r="19" spans="2:9" s="2" customFormat="1" ht="18" customHeight="1">
      <c r="B19" s="19"/>
      <c r="C19" s="19"/>
      <c r="D19" s="19"/>
      <c r="E19" s="38" t="s">
        <v>71</v>
      </c>
      <c r="F19" s="19"/>
      <c r="G19" s="35">
        <f>SUM(G18:G18)</f>
        <v>16716</v>
      </c>
      <c r="H19" s="35">
        <f>SUM(H18:H18)</f>
        <v>43527</v>
      </c>
      <c r="I19" s="35">
        <f>SUM(I18:I18)</f>
        <v>35786</v>
      </c>
    </row>
    <row r="20" spans="1:7" s="2" customFormat="1" ht="18" customHeight="1">
      <c r="A20" s="38" t="s">
        <v>3</v>
      </c>
      <c r="B20" s="19"/>
      <c r="C20" s="19"/>
      <c r="D20" s="19"/>
      <c r="E20" s="38"/>
      <c r="F20" s="19"/>
      <c r="G20" s="35"/>
    </row>
    <row r="21" spans="1:7" s="2" customFormat="1" ht="18" customHeight="1">
      <c r="A21" s="38" t="s">
        <v>177</v>
      </c>
      <c r="B21" s="19"/>
      <c r="C21" s="19"/>
      <c r="D21" s="19"/>
      <c r="F21" s="19"/>
      <c r="G21" s="71"/>
    </row>
    <row r="22" spans="1:10" s="2" customFormat="1" ht="18" customHeight="1">
      <c r="A22" s="16">
        <v>43</v>
      </c>
      <c r="B22" s="16">
        <v>69674</v>
      </c>
      <c r="C22" s="86" t="s">
        <v>191</v>
      </c>
      <c r="D22" s="16">
        <v>978</v>
      </c>
      <c r="E22" s="5" t="s">
        <v>93</v>
      </c>
      <c r="F22" s="16" t="s">
        <v>12</v>
      </c>
      <c r="G22" s="8">
        <v>0</v>
      </c>
      <c r="H22" s="8">
        <v>47982</v>
      </c>
      <c r="I22" s="8">
        <v>33505</v>
      </c>
      <c r="J22" s="33"/>
    </row>
    <row r="23" spans="2:9" s="2" customFormat="1" ht="18" customHeight="1">
      <c r="B23" s="19"/>
      <c r="C23" s="19"/>
      <c r="D23" s="19"/>
      <c r="E23" s="38" t="s">
        <v>92</v>
      </c>
      <c r="F23" s="19"/>
      <c r="G23" s="35">
        <f>SUM(G22:G22)</f>
        <v>0</v>
      </c>
      <c r="H23" s="35">
        <f>SUM(H22:H22)</f>
        <v>47982</v>
      </c>
      <c r="I23" s="35">
        <f>SUM(I22:I22)</f>
        <v>33505</v>
      </c>
    </row>
    <row r="24" spans="1:7" ht="18" customHeight="1">
      <c r="A24" s="28"/>
      <c r="B24" s="57"/>
      <c r="C24" s="57"/>
      <c r="D24" s="57"/>
      <c r="E24" s="61"/>
      <c r="F24" s="60"/>
      <c r="G24" s="35"/>
    </row>
    <row r="25" spans="1:7" ht="18" customHeight="1">
      <c r="A25" s="28" t="s">
        <v>97</v>
      </c>
      <c r="B25" s="57"/>
      <c r="C25" s="57"/>
      <c r="D25" s="57"/>
      <c r="E25" s="61"/>
      <c r="F25" s="60"/>
      <c r="G25" s="35"/>
    </row>
    <row r="26" spans="1:6" ht="18" customHeight="1">
      <c r="A26" s="36" t="s">
        <v>175</v>
      </c>
      <c r="F26" s="16"/>
    </row>
    <row r="27" spans="1:6" ht="18" customHeight="1">
      <c r="A27" s="38" t="s">
        <v>176</v>
      </c>
      <c r="F27" s="16"/>
    </row>
    <row r="28" spans="1:10" ht="18" customHeight="1">
      <c r="A28" s="5">
        <v>43</v>
      </c>
      <c r="B28" s="16">
        <v>69393</v>
      </c>
      <c r="C28" s="16">
        <v>6046510</v>
      </c>
      <c r="D28" s="16">
        <v>993</v>
      </c>
      <c r="E28" s="5" t="s">
        <v>69</v>
      </c>
      <c r="F28" s="16" t="s">
        <v>13</v>
      </c>
      <c r="G28" s="7">
        <v>3527</v>
      </c>
      <c r="H28" s="7">
        <v>377450</v>
      </c>
      <c r="I28" s="7">
        <v>563134</v>
      </c>
      <c r="J28" s="33"/>
    </row>
    <row r="29" spans="1:10" ht="18" customHeight="1">
      <c r="A29" s="5">
        <v>43</v>
      </c>
      <c r="B29" s="16">
        <v>69393</v>
      </c>
      <c r="C29" s="16">
        <v>6046577</v>
      </c>
      <c r="D29" s="16">
        <v>997</v>
      </c>
      <c r="E29" s="5" t="s">
        <v>66</v>
      </c>
      <c r="F29" s="16" t="s">
        <v>13</v>
      </c>
      <c r="G29" s="7">
        <v>-11529</v>
      </c>
      <c r="H29" s="7">
        <v>207391</v>
      </c>
      <c r="I29" s="7">
        <v>451014</v>
      </c>
      <c r="J29" s="33"/>
    </row>
    <row r="30" spans="1:10" ht="18" customHeight="1">
      <c r="A30" s="5">
        <v>43</v>
      </c>
      <c r="B30" s="16">
        <v>69393</v>
      </c>
      <c r="C30" s="16">
        <v>6046619</v>
      </c>
      <c r="D30" s="16">
        <v>984</v>
      </c>
      <c r="E30" s="5" t="s">
        <v>67</v>
      </c>
      <c r="F30" s="16" t="s">
        <v>13</v>
      </c>
      <c r="G30" s="7">
        <v>-9148</v>
      </c>
      <c r="H30" s="7">
        <v>195504</v>
      </c>
      <c r="I30" s="7">
        <v>451164</v>
      </c>
      <c r="J30" s="33"/>
    </row>
    <row r="31" spans="1:10" ht="18" customHeight="1">
      <c r="A31" s="5">
        <v>43</v>
      </c>
      <c r="B31" s="16">
        <v>69393</v>
      </c>
      <c r="C31" s="16">
        <v>6046676</v>
      </c>
      <c r="D31" s="16">
        <v>994</v>
      </c>
      <c r="E31" s="5" t="s">
        <v>68</v>
      </c>
      <c r="F31" s="16" t="s">
        <v>13</v>
      </c>
      <c r="G31" s="8">
        <v>-953</v>
      </c>
      <c r="H31" s="8">
        <v>304823</v>
      </c>
      <c r="I31" s="8">
        <v>389034</v>
      </c>
      <c r="J31" s="33"/>
    </row>
    <row r="32" spans="2:9" ht="18" customHeight="1">
      <c r="B32" s="32"/>
      <c r="C32" s="32"/>
      <c r="D32" s="32"/>
      <c r="E32" s="34" t="str">
        <f>A27</f>
        <v> Campbell Union Elementary</v>
      </c>
      <c r="G32" s="35">
        <f>SUM(G28:G31)</f>
        <v>-18103</v>
      </c>
      <c r="H32" s="35">
        <f>SUM(H28:H31)</f>
        <v>1085168</v>
      </c>
      <c r="I32" s="35">
        <f>SUM(I28:I31)</f>
        <v>1854346</v>
      </c>
    </row>
    <row r="33" spans="1:7" ht="18" customHeight="1">
      <c r="A33" s="38" t="s">
        <v>96</v>
      </c>
      <c r="B33" s="32"/>
      <c r="C33" s="32"/>
      <c r="D33" s="32"/>
      <c r="E33" s="34"/>
      <c r="G33" s="35"/>
    </row>
    <row r="34" spans="1:7" s="2" customFormat="1" ht="18" customHeight="1">
      <c r="A34" s="38" t="s">
        <v>146</v>
      </c>
      <c r="B34" s="19"/>
      <c r="C34" s="19"/>
      <c r="D34" s="19"/>
      <c r="F34" s="19"/>
      <c r="G34" s="71"/>
    </row>
    <row r="35" spans="1:7" s="2" customFormat="1" ht="18" customHeight="1">
      <c r="A35" s="38" t="s">
        <v>178</v>
      </c>
      <c r="B35" s="19"/>
      <c r="C35" s="19"/>
      <c r="D35" s="19"/>
      <c r="F35" s="19"/>
      <c r="G35" s="71"/>
    </row>
    <row r="36" spans="1:10" s="2" customFormat="1" ht="18" customHeight="1">
      <c r="A36" s="5">
        <v>43</v>
      </c>
      <c r="B36" s="16">
        <v>69666</v>
      </c>
      <c r="C36" s="16">
        <v>6048730</v>
      </c>
      <c r="D36" s="16">
        <v>980</v>
      </c>
      <c r="E36" s="5" t="s">
        <v>85</v>
      </c>
      <c r="F36" s="16" t="s">
        <v>13</v>
      </c>
      <c r="G36" s="8">
        <v>8171</v>
      </c>
      <c r="H36" s="8">
        <v>306351</v>
      </c>
      <c r="I36" s="8">
        <v>413876</v>
      </c>
      <c r="J36" s="33"/>
    </row>
    <row r="37" spans="2:9" s="2" customFormat="1" ht="18" customHeight="1">
      <c r="B37" s="19"/>
      <c r="C37" s="19"/>
      <c r="D37" s="19"/>
      <c r="E37" s="38" t="s">
        <v>19</v>
      </c>
      <c r="F37" s="19"/>
      <c r="G37" s="35">
        <f>SUM(G36:G36)</f>
        <v>8171</v>
      </c>
      <c r="H37" s="35">
        <f>SUM(H36:H36)</f>
        <v>306351</v>
      </c>
      <c r="I37" s="35">
        <f>SUM(I36:I36)</f>
        <v>413876</v>
      </c>
    </row>
    <row r="38" spans="2:7" s="2" customFormat="1" ht="18" customHeight="1">
      <c r="B38" s="19"/>
      <c r="C38" s="19"/>
      <c r="D38" s="19"/>
      <c r="E38" s="38"/>
      <c r="F38" s="19"/>
      <c r="G38" s="35"/>
    </row>
    <row r="39" spans="2:7" s="2" customFormat="1" ht="18" customHeight="1" thickBot="1">
      <c r="B39" s="19"/>
      <c r="C39" s="19"/>
      <c r="D39" s="19"/>
      <c r="E39" s="38"/>
      <c r="F39" s="19"/>
      <c r="G39" s="35"/>
    </row>
    <row r="40" spans="1:11" ht="18" customHeight="1" thickBot="1">
      <c r="A40" s="44" t="s">
        <v>9</v>
      </c>
      <c r="B40" s="60"/>
      <c r="C40" s="29"/>
      <c r="D40" s="29"/>
      <c r="E40" s="30"/>
      <c r="F40" s="29"/>
      <c r="G40" s="47">
        <f>+G15+G19+G23+G32+G37</f>
        <v>-11431</v>
      </c>
      <c r="H40" s="47">
        <f>+H15+H19+H23+H32+H37</f>
        <v>1553778</v>
      </c>
      <c r="I40" s="47">
        <f>+I15+I19+I23+I32+I37</f>
        <v>2341347</v>
      </c>
      <c r="J40" s="64"/>
      <c r="K40" s="33"/>
    </row>
    <row r="41" ht="18" customHeight="1">
      <c r="G41" s="18"/>
    </row>
    <row r="42" spans="1:7" ht="18" customHeight="1">
      <c r="A42" s="34"/>
      <c r="G42" s="18"/>
    </row>
    <row r="43" ht="18" customHeight="1">
      <c r="G43" s="62"/>
    </row>
    <row r="44" ht="18" customHeight="1">
      <c r="G44" s="62"/>
    </row>
    <row r="45" ht="18" customHeight="1">
      <c r="G45" s="18"/>
    </row>
    <row r="46" spans="1:7" ht="18" customHeight="1">
      <c r="A46" s="50" t="s">
        <v>104</v>
      </c>
      <c r="G46" s="18"/>
    </row>
    <row r="48" ht="18" customHeight="1">
      <c r="G48" s="18"/>
    </row>
    <row r="49" spans="1:7" ht="18" customHeight="1">
      <c r="A49" s="72"/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spans="1:7" ht="18" customHeight="1">
      <c r="A70" s="50"/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  <row r="85" ht="18" customHeight="1">
      <c r="G85" s="18"/>
    </row>
    <row r="86" ht="18" customHeight="1">
      <c r="G86" s="18"/>
    </row>
    <row r="87" ht="18" customHeight="1">
      <c r="G87" s="18"/>
    </row>
    <row r="88" ht="18" customHeight="1">
      <c r="G88" s="18"/>
    </row>
    <row r="89" ht="18" customHeight="1">
      <c r="G89" s="18"/>
    </row>
    <row r="90" ht="18" customHeight="1">
      <c r="G90" s="18"/>
    </row>
    <row r="91" ht="18" customHeight="1">
      <c r="G91" s="18"/>
    </row>
    <row r="92" ht="18" customHeight="1">
      <c r="G92" s="18"/>
    </row>
    <row r="93" ht="18" customHeight="1">
      <c r="G93" s="18"/>
    </row>
    <row r="94" ht="18" customHeight="1">
      <c r="G94" s="18"/>
    </row>
  </sheetData>
  <sheetProtection/>
  <conditionalFormatting sqref="H14:I14 H22:I22 H28:I31 G36:I36 H18:I18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1" r:id="rId1"/>
  <headerFooter alignWithMargins="0">
    <oddFooter>&amp;C&amp;P of &amp;N</oddFooter>
  </headerFooter>
  <rowBreaks count="1" manualBreakCount="1">
    <brk id="3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1" customWidth="1"/>
    <col min="2" max="2" width="9.28125" style="13" bestFit="1" customWidth="1"/>
    <col min="3" max="3" width="10.5742187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1" width="9.42187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72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12" t="s">
        <v>3</v>
      </c>
    </row>
    <row r="13" ht="18" customHeight="1">
      <c r="A13" s="36" t="s">
        <v>146</v>
      </c>
    </row>
    <row r="14" ht="18" customHeight="1">
      <c r="A14" s="34" t="s">
        <v>179</v>
      </c>
    </row>
    <row r="15" spans="1:10" ht="18" customHeight="1">
      <c r="A15" s="16">
        <v>44</v>
      </c>
      <c r="B15" s="16">
        <v>69799</v>
      </c>
      <c r="C15" s="16">
        <v>117804</v>
      </c>
      <c r="D15" s="16">
        <v>1004</v>
      </c>
      <c r="E15" s="5" t="s">
        <v>74</v>
      </c>
      <c r="F15" s="16" t="s">
        <v>12</v>
      </c>
      <c r="G15" s="8">
        <v>47249</v>
      </c>
      <c r="H15" s="8">
        <v>64457</v>
      </c>
      <c r="I15" s="8">
        <v>61210</v>
      </c>
      <c r="J15" s="33"/>
    </row>
    <row r="16" spans="1:9" ht="18" customHeight="1">
      <c r="A16" s="3"/>
      <c r="B16" s="3"/>
      <c r="C16" s="3"/>
      <c r="D16" s="3"/>
      <c r="E16" s="34" t="s">
        <v>73</v>
      </c>
      <c r="G16" s="35">
        <f>SUM(G15:G15)</f>
        <v>47249</v>
      </c>
      <c r="H16" s="35">
        <f>SUM(H15:H15)</f>
        <v>64457</v>
      </c>
      <c r="I16" s="35">
        <f>SUM(I15:I15)</f>
        <v>61210</v>
      </c>
    </row>
    <row r="17" spans="1:4" ht="18" customHeight="1">
      <c r="A17" s="3"/>
      <c r="B17" s="3"/>
      <c r="C17" s="3"/>
      <c r="D17" s="3"/>
    </row>
    <row r="18" ht="18" customHeight="1" thickBot="1"/>
    <row r="19" spans="1:11" ht="18" customHeight="1" thickBot="1">
      <c r="A19" s="44" t="str">
        <f>+A11</f>
        <v>Santa Cruz</v>
      </c>
      <c r="B19" s="57"/>
      <c r="C19" s="58"/>
      <c r="D19" s="58"/>
      <c r="E19" s="30"/>
      <c r="F19" s="29"/>
      <c r="G19" s="47">
        <f>SUM(G16)</f>
        <v>47249</v>
      </c>
      <c r="H19" s="47">
        <f>SUM(H16)</f>
        <v>64457</v>
      </c>
      <c r="I19" s="47">
        <f>SUM(I16)</f>
        <v>61210</v>
      </c>
      <c r="J19" s="33"/>
      <c r="K19" s="33"/>
    </row>
    <row r="20" spans="1:6" ht="18" customHeight="1">
      <c r="A20" s="3"/>
      <c r="B20" s="3"/>
      <c r="C20" s="3"/>
      <c r="D20" s="3"/>
      <c r="F20" s="16"/>
    </row>
    <row r="21" ht="18" customHeight="1">
      <c r="F21" s="16"/>
    </row>
    <row r="22" spans="1:7" s="30" customFormat="1" ht="18" customHeight="1">
      <c r="A22" s="28"/>
      <c r="B22" s="29"/>
      <c r="C22" s="29"/>
      <c r="D22" s="29"/>
      <c r="F22" s="60"/>
      <c r="G22" s="61"/>
    </row>
    <row r="23" spans="2:7" s="30" customFormat="1" ht="18" customHeight="1">
      <c r="B23" s="29"/>
      <c r="C23" s="29"/>
      <c r="D23" s="29"/>
      <c r="F23" s="29"/>
      <c r="G23" s="62"/>
    </row>
    <row r="24" spans="2:7" s="30" customFormat="1" ht="18" customHeight="1">
      <c r="B24" s="29"/>
      <c r="C24" s="29"/>
      <c r="D24" s="29"/>
      <c r="F24" s="29"/>
      <c r="G24" s="62"/>
    </row>
    <row r="25" spans="1:7" ht="18" customHeight="1">
      <c r="A25" s="12"/>
      <c r="G25" s="62"/>
    </row>
    <row r="26" spans="1:7" ht="18" customHeight="1">
      <c r="A26" s="38"/>
      <c r="G26" s="62"/>
    </row>
    <row r="27" spans="1:7" ht="18" customHeight="1">
      <c r="A27" s="38"/>
      <c r="G27" s="62"/>
    </row>
    <row r="28" spans="1:7" ht="18" customHeight="1">
      <c r="A28" s="3"/>
      <c r="B28" s="3"/>
      <c r="C28" s="3"/>
      <c r="G28" s="48"/>
    </row>
    <row r="29" spans="5:7" ht="18" customHeight="1">
      <c r="E29" s="38"/>
      <c r="G29" s="62"/>
    </row>
    <row r="30" ht="18" customHeight="1">
      <c r="G30" s="48"/>
    </row>
    <row r="31" spans="1:7" ht="18" customHeight="1">
      <c r="A31" s="50" t="s">
        <v>104</v>
      </c>
      <c r="G31" s="18"/>
    </row>
    <row r="32" spans="1:7" ht="18" customHeight="1">
      <c r="A32" s="28"/>
      <c r="B32" s="60"/>
      <c r="C32" s="60"/>
      <c r="D32" s="60"/>
      <c r="E32" s="61"/>
      <c r="F32" s="60"/>
      <c r="G32" s="69"/>
    </row>
    <row r="33" spans="1:7" ht="18" customHeight="1">
      <c r="A33" s="18"/>
      <c r="B33" s="52"/>
      <c r="C33" s="52"/>
      <c r="D33" s="52"/>
      <c r="E33" s="18"/>
      <c r="F33" s="52"/>
      <c r="G33" s="18"/>
    </row>
    <row r="34" spans="1:7" ht="18" customHeight="1">
      <c r="A34" s="18"/>
      <c r="B34" s="52"/>
      <c r="C34" s="52"/>
      <c r="D34" s="52"/>
      <c r="E34" s="18"/>
      <c r="F34" s="52"/>
      <c r="G34" s="62"/>
    </row>
    <row r="35" spans="1:7" ht="18" customHeight="1">
      <c r="A35" s="18"/>
      <c r="B35" s="52"/>
      <c r="C35" s="52"/>
      <c r="D35" s="52"/>
      <c r="E35" s="18"/>
      <c r="F35" s="52"/>
      <c r="G35" s="62"/>
    </row>
    <row r="36" ht="18" customHeight="1">
      <c r="G36" s="18"/>
    </row>
    <row r="37" spans="1:7" ht="18" customHeight="1">
      <c r="A37" s="30"/>
      <c r="G37" s="18"/>
    </row>
    <row r="40" spans="1:7" ht="18" customHeight="1">
      <c r="A40" s="50"/>
      <c r="G40" s="18"/>
    </row>
    <row r="41" ht="18" customHeight="1">
      <c r="G41" s="18"/>
    </row>
    <row r="42" ht="18" customHeight="1"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spans="1:7" ht="18" customHeight="1">
      <c r="A46" s="63"/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  <row r="85" ht="18" customHeight="1">
      <c r="G85" s="18"/>
    </row>
  </sheetData>
  <sheetProtection/>
  <conditionalFormatting sqref="G15:I15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5" r:id="rId1"/>
  <colBreaks count="1" manualBreakCount="1">
    <brk id="9" min="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1" customWidth="1"/>
    <col min="2" max="2" width="10.7109375" style="13" customWidth="1"/>
    <col min="3" max="3" width="8.140625" style="13" customWidth="1"/>
    <col min="4" max="4" width="10.421875" style="13" customWidth="1"/>
    <col min="5" max="5" width="41.57421875" style="1" customWidth="1"/>
    <col min="6" max="6" width="7.28125" style="13" customWidth="1"/>
    <col min="7" max="9" width="20.7109375" style="1" customWidth="1"/>
    <col min="10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184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12" t="s">
        <v>3</v>
      </c>
    </row>
    <row r="13" ht="18" customHeight="1">
      <c r="A13" s="14" t="s">
        <v>186</v>
      </c>
    </row>
    <row r="14" spans="1:10" ht="18" customHeight="1">
      <c r="A14" s="9">
        <v>47</v>
      </c>
      <c r="B14" s="10">
        <v>10470</v>
      </c>
      <c r="C14" s="9" t="s">
        <v>185</v>
      </c>
      <c r="D14" s="10">
        <v>983</v>
      </c>
      <c r="E14" s="15" t="s">
        <v>187</v>
      </c>
      <c r="F14" s="9" t="s">
        <v>12</v>
      </c>
      <c r="G14" s="8">
        <v>135660</v>
      </c>
      <c r="H14" s="8">
        <v>98211</v>
      </c>
      <c r="I14" s="8">
        <v>0</v>
      </c>
      <c r="J14" s="33"/>
    </row>
    <row r="15" spans="1:9" ht="18" customHeight="1">
      <c r="A15" s="5"/>
      <c r="B15" s="16"/>
      <c r="C15" s="16"/>
      <c r="D15" s="16"/>
      <c r="E15" s="14" t="s">
        <v>186</v>
      </c>
      <c r="F15" s="16"/>
      <c r="G15" s="35">
        <f>SUM(G14)</f>
        <v>135660</v>
      </c>
      <c r="H15" s="35">
        <f>SUM(H14)</f>
        <v>98211</v>
      </c>
      <c r="I15" s="35">
        <f>SUM(I14)</f>
        <v>0</v>
      </c>
    </row>
    <row r="16" spans="1:6" ht="18" customHeight="1">
      <c r="A16" s="17"/>
      <c r="B16" s="17"/>
      <c r="C16" s="17"/>
      <c r="D16" s="17"/>
      <c r="E16" s="18"/>
      <c r="F16" s="52"/>
    </row>
    <row r="18" spans="1:6" ht="18" customHeight="1" thickBot="1">
      <c r="A18" s="5"/>
      <c r="B18" s="16"/>
      <c r="C18" s="16"/>
      <c r="D18" s="16"/>
      <c r="E18" s="5"/>
      <c r="F18" s="16"/>
    </row>
    <row r="19" spans="1:11" ht="18" customHeight="1" thickBot="1">
      <c r="A19" s="44" t="str">
        <f>+A11</f>
        <v>Siskiyou</v>
      </c>
      <c r="B19" s="16"/>
      <c r="C19" s="16"/>
      <c r="D19" s="16"/>
      <c r="E19" s="5"/>
      <c r="F19" s="16"/>
      <c r="G19" s="47">
        <f>G15</f>
        <v>135660</v>
      </c>
      <c r="H19" s="47">
        <f>H15</f>
        <v>98211</v>
      </c>
      <c r="I19" s="47">
        <f>I15</f>
        <v>0</v>
      </c>
      <c r="J19" s="33"/>
      <c r="K19" s="33"/>
    </row>
    <row r="20" spans="1:7" ht="18" customHeight="1">
      <c r="A20" s="28"/>
      <c r="B20" s="16"/>
      <c r="C20" s="16"/>
      <c r="D20" s="16"/>
      <c r="E20" s="5"/>
      <c r="F20" s="16"/>
      <c r="G20" s="48"/>
    </row>
    <row r="21" spans="1:7" ht="18" customHeight="1">
      <c r="A21" s="28"/>
      <c r="B21" s="16"/>
      <c r="C21" s="16"/>
      <c r="D21" s="16"/>
      <c r="E21" s="5"/>
      <c r="F21" s="16"/>
      <c r="G21" s="48"/>
    </row>
    <row r="22" spans="1:7" ht="18" customHeight="1">
      <c r="A22" s="50" t="s">
        <v>104</v>
      </c>
      <c r="G22" s="18"/>
    </row>
    <row r="23" spans="1:7" ht="18" customHeight="1">
      <c r="A23" s="50"/>
      <c r="G23" s="18"/>
    </row>
    <row r="24" ht="18" customHeight="1">
      <c r="G24" s="18"/>
    </row>
    <row r="25" ht="18" customHeight="1">
      <c r="G25" s="18"/>
    </row>
    <row r="26" ht="18" customHeight="1">
      <c r="G26" s="18"/>
    </row>
    <row r="27" ht="18" customHeight="1">
      <c r="G27" s="18"/>
    </row>
    <row r="28" ht="18" customHeight="1">
      <c r="G28" s="18"/>
    </row>
    <row r="29" ht="18" customHeight="1">
      <c r="G29" s="18"/>
    </row>
    <row r="30" ht="18" customHeight="1">
      <c r="G30" s="18"/>
    </row>
    <row r="31" ht="18" customHeight="1">
      <c r="G31" s="18"/>
    </row>
    <row r="32" ht="18" customHeight="1">
      <c r="G32" s="18"/>
    </row>
    <row r="33" ht="18" customHeight="1">
      <c r="G33" s="18"/>
    </row>
    <row r="34" ht="18" customHeight="1">
      <c r="G34" s="18"/>
    </row>
    <row r="35" ht="18" customHeight="1">
      <c r="G35" s="18"/>
    </row>
    <row r="36" spans="1:7" ht="18" customHeight="1">
      <c r="A36" s="68"/>
      <c r="G36" s="18"/>
    </row>
    <row r="37" ht="18" customHeight="1">
      <c r="G37" s="18"/>
    </row>
    <row r="38" ht="18" customHeight="1">
      <c r="G38" s="18"/>
    </row>
    <row r="39" ht="18" customHeight="1">
      <c r="G39" s="18"/>
    </row>
    <row r="40" ht="18" customHeight="1">
      <c r="G40" s="18"/>
    </row>
    <row r="41" ht="18" customHeight="1">
      <c r="G41" s="18"/>
    </row>
    <row r="42" ht="18" customHeight="1">
      <c r="G42" s="18"/>
    </row>
    <row r="43" ht="18" customHeight="1">
      <c r="G43" s="18"/>
    </row>
    <row r="44" spans="1:7" ht="18" customHeight="1">
      <c r="A44" s="50"/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</sheetData>
  <sheetProtection/>
  <conditionalFormatting sqref="G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3.28125" style="1" customWidth="1"/>
    <col min="2" max="2" width="9.57421875" style="13" bestFit="1" customWidth="1"/>
    <col min="3" max="3" width="10.5742187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0" width="10.140625" style="1" bestFit="1" customWidth="1"/>
    <col min="11" max="11" width="9.42187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10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12" t="s">
        <v>3</v>
      </c>
    </row>
    <row r="13" ht="18" customHeight="1">
      <c r="A13" s="38" t="s">
        <v>180</v>
      </c>
    </row>
    <row r="14" spans="1:10" ht="18" customHeight="1">
      <c r="A14" s="16">
        <v>50</v>
      </c>
      <c r="B14" s="16">
        <v>10504</v>
      </c>
      <c r="C14" s="16">
        <v>117457</v>
      </c>
      <c r="D14" s="16">
        <v>985</v>
      </c>
      <c r="E14" s="5" t="s">
        <v>75</v>
      </c>
      <c r="F14" s="16" t="s">
        <v>12</v>
      </c>
      <c r="G14" s="8">
        <v>207019</v>
      </c>
      <c r="H14" s="8">
        <v>129860</v>
      </c>
      <c r="I14" s="8">
        <v>104965</v>
      </c>
      <c r="J14" s="33"/>
    </row>
    <row r="15" spans="5:9" ht="18" customHeight="1">
      <c r="E15" s="38" t="str">
        <f>+A13</f>
        <v> Stanislaus County Office of Education </v>
      </c>
      <c r="G15" s="35">
        <f>SUM(G14)</f>
        <v>207019</v>
      </c>
      <c r="H15" s="35">
        <f>SUM(H14)</f>
        <v>129860</v>
      </c>
      <c r="I15" s="35">
        <f>SUM(I14)</f>
        <v>104965</v>
      </c>
    </row>
    <row r="16" spans="5:7" ht="18" customHeight="1">
      <c r="E16" s="38"/>
      <c r="G16" s="35"/>
    </row>
    <row r="17" spans="1:7" ht="18" customHeight="1">
      <c r="A17" s="12" t="s">
        <v>3</v>
      </c>
      <c r="E17" s="38"/>
      <c r="G17" s="35"/>
    </row>
    <row r="18" spans="1:7" ht="18" customHeight="1">
      <c r="A18" s="34" t="s">
        <v>181</v>
      </c>
      <c r="E18" s="38"/>
      <c r="G18" s="35"/>
    </row>
    <row r="19" spans="1:10" ht="18" customHeight="1">
      <c r="A19" s="16">
        <v>50</v>
      </c>
      <c r="B19" s="16">
        <v>71290</v>
      </c>
      <c r="C19" s="16">
        <v>118125</v>
      </c>
      <c r="D19" s="16">
        <v>1026</v>
      </c>
      <c r="E19" s="5" t="s">
        <v>77</v>
      </c>
      <c r="F19" s="16" t="s">
        <v>12</v>
      </c>
      <c r="G19" s="8">
        <v>136538</v>
      </c>
      <c r="H19" s="8">
        <v>77290</v>
      </c>
      <c r="I19" s="8">
        <v>66983</v>
      </c>
      <c r="J19" s="33"/>
    </row>
    <row r="20" spans="1:9" ht="18" customHeight="1">
      <c r="A20" s="3"/>
      <c r="B20" s="3"/>
      <c r="C20" s="3"/>
      <c r="D20" s="3"/>
      <c r="E20" s="34" t="s">
        <v>76</v>
      </c>
      <c r="G20" s="35">
        <f>SUM(G19:G19)</f>
        <v>136538</v>
      </c>
      <c r="H20" s="35">
        <f>SUM(H19:H19)</f>
        <v>77290</v>
      </c>
      <c r="I20" s="35">
        <f>SUM(I19:I19)</f>
        <v>66983</v>
      </c>
    </row>
    <row r="22" spans="1:6" s="30" customFormat="1" ht="18" customHeight="1" thickBot="1">
      <c r="A22" s="59"/>
      <c r="B22" s="29"/>
      <c r="C22" s="29"/>
      <c r="D22" s="29"/>
      <c r="F22" s="13"/>
    </row>
    <row r="23" spans="1:11" s="30" customFormat="1" ht="18" customHeight="1" thickBot="1">
      <c r="A23" s="44" t="str">
        <f>A11</f>
        <v>Stanislaus</v>
      </c>
      <c r="B23" s="16"/>
      <c r="C23" s="16"/>
      <c r="D23" s="16"/>
      <c r="E23" s="5"/>
      <c r="F23" s="16"/>
      <c r="G23" s="47">
        <f>G15+G20</f>
        <v>343557</v>
      </c>
      <c r="H23" s="47">
        <f>H15+H20</f>
        <v>207150</v>
      </c>
      <c r="I23" s="47">
        <f>I15+I20</f>
        <v>171948</v>
      </c>
      <c r="J23" s="67"/>
      <c r="K23" s="33"/>
    </row>
    <row r="24" spans="2:8" s="30" customFormat="1" ht="18" customHeight="1">
      <c r="B24" s="16"/>
      <c r="C24" s="16"/>
      <c r="D24" s="16"/>
      <c r="E24" s="5"/>
      <c r="F24" s="16"/>
      <c r="G24" s="48"/>
      <c r="H24" s="1"/>
    </row>
    <row r="25" spans="1:7" ht="18" customHeight="1">
      <c r="A25" s="28"/>
      <c r="B25" s="16"/>
      <c r="C25" s="16"/>
      <c r="D25" s="16"/>
      <c r="E25" s="5"/>
      <c r="F25" s="16"/>
      <c r="G25" s="48"/>
    </row>
    <row r="26" ht="18" customHeight="1">
      <c r="G26" s="18"/>
    </row>
    <row r="27" spans="1:7" ht="18" customHeight="1">
      <c r="A27" s="38"/>
      <c r="G27" s="49"/>
    </row>
    <row r="28" spans="1:7" ht="18" customHeight="1">
      <c r="A28" s="3"/>
      <c r="B28" s="3"/>
      <c r="C28" s="3"/>
      <c r="G28" s="49"/>
    </row>
    <row r="29" spans="5:7" ht="18" customHeight="1">
      <c r="E29" s="38"/>
      <c r="G29" s="62"/>
    </row>
    <row r="30" ht="18" customHeight="1">
      <c r="G30" s="65"/>
    </row>
    <row r="31" spans="1:7" ht="18" customHeight="1">
      <c r="A31" s="18"/>
      <c r="B31" s="52"/>
      <c r="C31" s="52"/>
      <c r="D31" s="52"/>
      <c r="E31" s="18"/>
      <c r="F31" s="52"/>
      <c r="G31" s="62"/>
    </row>
    <row r="32" spans="1:7" ht="18" customHeight="1">
      <c r="A32" s="50" t="s">
        <v>104</v>
      </c>
      <c r="B32" s="60"/>
      <c r="C32" s="60"/>
      <c r="D32" s="60"/>
      <c r="E32" s="61"/>
      <c r="F32" s="60"/>
      <c r="G32" s="65"/>
    </row>
    <row r="33" spans="1:6" ht="18" customHeight="1">
      <c r="A33" s="18"/>
      <c r="B33" s="52"/>
      <c r="C33" s="52"/>
      <c r="D33" s="52"/>
      <c r="E33" s="18"/>
      <c r="F33" s="52"/>
    </row>
    <row r="34" spans="1:7" ht="18" customHeight="1">
      <c r="A34" s="18"/>
      <c r="B34" s="52"/>
      <c r="C34" s="52"/>
      <c r="D34" s="52"/>
      <c r="E34" s="18"/>
      <c r="F34" s="52"/>
      <c r="G34" s="18"/>
    </row>
    <row r="35" spans="1:7" ht="18" customHeight="1">
      <c r="A35" s="18"/>
      <c r="B35" s="52"/>
      <c r="C35" s="52"/>
      <c r="D35" s="52"/>
      <c r="E35" s="18"/>
      <c r="F35" s="52"/>
      <c r="G35" s="18"/>
    </row>
    <row r="36" ht="18" customHeight="1">
      <c r="G36" s="62"/>
    </row>
    <row r="37" ht="18" customHeight="1">
      <c r="G37" s="66"/>
    </row>
    <row r="38" spans="1:7" ht="18" customHeight="1">
      <c r="A38" s="68"/>
      <c r="G38" s="18"/>
    </row>
    <row r="39" ht="18" customHeight="1">
      <c r="G39" s="18"/>
    </row>
    <row r="41" ht="18" customHeight="1">
      <c r="G41" s="18"/>
    </row>
    <row r="42" spans="1:7" ht="18" customHeight="1">
      <c r="A42" s="63"/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spans="1:7" ht="18" customHeight="1">
      <c r="A62" s="50"/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  <row r="85" ht="18" customHeight="1">
      <c r="G85" s="18"/>
    </row>
    <row r="86" ht="18" customHeight="1">
      <c r="G86" s="18"/>
    </row>
    <row r="87" ht="18" customHeight="1">
      <c r="G87" s="18"/>
    </row>
  </sheetData>
  <sheetProtection/>
  <conditionalFormatting sqref="G14:I14 G19:I19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1" customWidth="1"/>
    <col min="2" max="2" width="9.28125" style="13" bestFit="1" customWidth="1"/>
    <col min="3" max="3" width="10.5742187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0" width="9.57421875" style="1" bestFit="1" customWidth="1"/>
    <col min="11" max="11" width="9.2812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42" customHeight="1" thickBot="1">
      <c r="A9" s="53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0" spans="1:9" s="56" customFormat="1" ht="18" customHeight="1">
      <c r="A10" s="53" t="s">
        <v>11</v>
      </c>
      <c r="B10" s="54"/>
      <c r="C10" s="54"/>
      <c r="D10" s="54"/>
      <c r="E10" s="55"/>
      <c r="F10" s="54"/>
      <c r="G10" s="55"/>
      <c r="H10" s="55"/>
      <c r="I10" s="55"/>
    </row>
    <row r="11" spans="1:2" ht="18" customHeight="1">
      <c r="A11" s="34" t="s">
        <v>97</v>
      </c>
      <c r="B11" s="32"/>
    </row>
    <row r="12" spans="1:7" ht="18" customHeight="1">
      <c r="A12" s="38" t="s">
        <v>18</v>
      </c>
      <c r="G12" s="64"/>
    </row>
    <row r="13" spans="1:10" ht="18" customHeight="1">
      <c r="A13" s="16">
        <v>54</v>
      </c>
      <c r="B13" s="16">
        <v>75523</v>
      </c>
      <c r="C13" s="16">
        <v>116590</v>
      </c>
      <c r="D13" s="16">
        <v>970</v>
      </c>
      <c r="E13" s="5" t="s">
        <v>78</v>
      </c>
      <c r="F13" s="16" t="s">
        <v>13</v>
      </c>
      <c r="G13" s="8">
        <v>86860</v>
      </c>
      <c r="H13" s="8">
        <v>61199</v>
      </c>
      <c r="I13" s="8">
        <v>13162</v>
      </c>
      <c r="J13" s="33"/>
    </row>
    <row r="14" spans="5:9" ht="18" customHeight="1">
      <c r="E14" s="38" t="str">
        <f>+A12</f>
        <v>     Porterville Unified</v>
      </c>
      <c r="G14" s="35">
        <f>SUM(G13)</f>
        <v>86860</v>
      </c>
      <c r="H14" s="35">
        <f>SUM(H13)</f>
        <v>61199</v>
      </c>
      <c r="I14" s="35">
        <f>SUM(I13)</f>
        <v>13162</v>
      </c>
    </row>
    <row r="15" ht="18" customHeight="1">
      <c r="E15" s="38"/>
    </row>
    <row r="16" spans="1:6" ht="18" customHeight="1" thickBot="1">
      <c r="A16" s="18"/>
      <c r="B16" s="52"/>
      <c r="C16" s="52"/>
      <c r="D16" s="52"/>
      <c r="E16" s="18"/>
      <c r="F16" s="52"/>
    </row>
    <row r="17" spans="1:11" ht="18" customHeight="1" thickBot="1">
      <c r="A17" s="44" t="str">
        <f>+A10</f>
        <v>Tulare</v>
      </c>
      <c r="B17" s="60"/>
      <c r="C17" s="29"/>
      <c r="D17" s="29"/>
      <c r="E17" s="30"/>
      <c r="F17" s="29"/>
      <c r="G17" s="46">
        <f>SUM(G14)</f>
        <v>86860</v>
      </c>
      <c r="H17" s="46">
        <f>SUM(H14)</f>
        <v>61199</v>
      </c>
      <c r="I17" s="46">
        <f>SUM(I14)</f>
        <v>13162</v>
      </c>
      <c r="J17" s="33"/>
      <c r="K17" s="33"/>
    </row>
    <row r="18" spans="1:6" ht="18" customHeight="1">
      <c r="A18" s="17"/>
      <c r="B18" s="17"/>
      <c r="C18" s="17"/>
      <c r="D18" s="17"/>
      <c r="E18" s="18"/>
      <c r="F18" s="52"/>
    </row>
    <row r="19" ht="18" customHeight="1">
      <c r="A19" s="13"/>
    </row>
    <row r="20" ht="18" customHeight="1">
      <c r="F20" s="16"/>
    </row>
    <row r="21" spans="6:7" ht="18" customHeight="1">
      <c r="F21" s="52"/>
      <c r="G21" s="18"/>
    </row>
    <row r="22" ht="18" customHeight="1">
      <c r="G22" s="49"/>
    </row>
    <row r="23" ht="18" customHeight="1">
      <c r="G23" s="49"/>
    </row>
    <row r="24" ht="18" customHeight="1">
      <c r="G24" s="49"/>
    </row>
    <row r="25" ht="18" customHeight="1">
      <c r="G25" s="49"/>
    </row>
    <row r="26" ht="18" customHeight="1">
      <c r="G26" s="62"/>
    </row>
    <row r="27" ht="18" customHeight="1">
      <c r="G27" s="65"/>
    </row>
    <row r="28" ht="18" customHeight="1">
      <c r="G28" s="62"/>
    </row>
    <row r="29" ht="18" customHeight="1">
      <c r="G29" s="65"/>
    </row>
    <row r="30" ht="18" customHeight="1">
      <c r="A30" s="50" t="s">
        <v>104</v>
      </c>
    </row>
    <row r="31" spans="1:7" ht="18" customHeight="1">
      <c r="A31" s="18"/>
      <c r="B31" s="52"/>
      <c r="C31" s="52"/>
      <c r="D31" s="52"/>
      <c r="E31" s="18"/>
      <c r="F31" s="52"/>
      <c r="G31" s="18"/>
    </row>
    <row r="32" ht="18" customHeight="1">
      <c r="G32" s="18"/>
    </row>
    <row r="33" ht="18" customHeight="1">
      <c r="G33" s="62"/>
    </row>
    <row r="34" ht="18" customHeight="1">
      <c r="G34" s="66"/>
    </row>
    <row r="35" ht="18" customHeight="1">
      <c r="G35" s="18"/>
    </row>
    <row r="36" ht="18" customHeight="1">
      <c r="G36" s="18"/>
    </row>
    <row r="38" ht="18" customHeight="1">
      <c r="G38" s="18"/>
    </row>
    <row r="39" spans="1:7" ht="18" customHeight="1">
      <c r="A39" s="63"/>
      <c r="G39" s="18"/>
    </row>
    <row r="40" ht="18" customHeight="1">
      <c r="G40" s="18"/>
    </row>
    <row r="41" ht="18" customHeight="1">
      <c r="G41" s="18"/>
    </row>
    <row r="42" ht="18" customHeight="1"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spans="1:7" ht="18" customHeight="1">
      <c r="A60" s="50"/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</sheetData>
  <sheetProtection/>
  <conditionalFormatting sqref="G13:I13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57421875" style="1" customWidth="1"/>
    <col min="2" max="2" width="8.421875" style="13" customWidth="1"/>
    <col min="3" max="3" width="9.14062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14</v>
      </c>
      <c r="B11" s="29"/>
      <c r="C11" s="29"/>
      <c r="D11" s="29"/>
      <c r="F11" s="29"/>
      <c r="I11" s="1"/>
      <c r="J11" s="1"/>
      <c r="K11" s="1"/>
      <c r="L11" s="1"/>
    </row>
    <row r="12" spans="1:7" ht="18" customHeight="1">
      <c r="A12" s="12" t="s">
        <v>3</v>
      </c>
      <c r="G12" s="62"/>
    </row>
    <row r="13" spans="1:7" ht="18" customHeight="1">
      <c r="A13" s="34" t="s">
        <v>142</v>
      </c>
      <c r="G13" s="62"/>
    </row>
    <row r="14" spans="1:10" ht="18" customHeight="1">
      <c r="A14" s="86" t="s">
        <v>15</v>
      </c>
      <c r="B14" s="43">
        <v>61424</v>
      </c>
      <c r="C14" s="3" t="s">
        <v>22</v>
      </c>
      <c r="D14" s="3">
        <v>1019</v>
      </c>
      <c r="E14" s="1" t="s">
        <v>23</v>
      </c>
      <c r="F14" s="16" t="s">
        <v>12</v>
      </c>
      <c r="G14" s="8">
        <v>36777</v>
      </c>
      <c r="H14" s="8">
        <v>18601</v>
      </c>
      <c r="I14" s="8">
        <v>6750</v>
      </c>
      <c r="J14" s="7"/>
    </row>
    <row r="15" spans="1:10" ht="18" customHeight="1">
      <c r="A15" s="3"/>
      <c r="B15" s="3"/>
      <c r="C15" s="3"/>
      <c r="D15" s="3"/>
      <c r="E15" s="34" t="s">
        <v>82</v>
      </c>
      <c r="G15" s="48">
        <f>SUM(G12:G14)</f>
        <v>36777</v>
      </c>
      <c r="H15" s="48">
        <f>SUM(H12:H14)</f>
        <v>18601</v>
      </c>
      <c r="I15" s="48">
        <f>SUM(I12:I14)</f>
        <v>6750</v>
      </c>
      <c r="J15" s="33"/>
    </row>
    <row r="16" spans="1:4" ht="18" customHeight="1">
      <c r="A16" s="3"/>
      <c r="B16" s="3"/>
      <c r="C16" s="3"/>
      <c r="D16" s="3"/>
    </row>
    <row r="17" ht="18" customHeight="1" thickBot="1"/>
    <row r="18" spans="1:11" ht="18" customHeight="1" thickBot="1">
      <c r="A18" s="44" t="str">
        <f>+A11</f>
        <v>Butte</v>
      </c>
      <c r="B18" s="57"/>
      <c r="C18" s="58"/>
      <c r="D18" s="58"/>
      <c r="E18" s="30"/>
      <c r="F18" s="29"/>
      <c r="G18" s="47">
        <f>G15</f>
        <v>36777</v>
      </c>
      <c r="H18" s="47">
        <f>H15</f>
        <v>18601</v>
      </c>
      <c r="I18" s="47">
        <f>I15</f>
        <v>6750</v>
      </c>
      <c r="J18" s="33"/>
      <c r="K18" s="33"/>
    </row>
    <row r="19" spans="1:4" ht="18" customHeight="1">
      <c r="A19" s="3"/>
      <c r="B19" s="3"/>
      <c r="C19" s="3"/>
      <c r="D19" s="3"/>
    </row>
    <row r="21" spans="1:6" s="30" customFormat="1" ht="18" customHeight="1">
      <c r="A21" s="59"/>
      <c r="B21" s="29"/>
      <c r="C21" s="29"/>
      <c r="D21" s="29"/>
      <c r="F21" s="16"/>
    </row>
    <row r="22" spans="2:6" s="30" customFormat="1" ht="18" customHeight="1">
      <c r="B22" s="29"/>
      <c r="C22" s="29"/>
      <c r="D22" s="29"/>
      <c r="F22" s="13"/>
    </row>
    <row r="23" spans="2:7" s="30" customFormat="1" ht="18" customHeight="1">
      <c r="B23" s="29"/>
      <c r="C23" s="29"/>
      <c r="D23" s="29"/>
      <c r="F23" s="60"/>
      <c r="G23" s="61"/>
    </row>
    <row r="24" spans="1:7" ht="18" customHeight="1">
      <c r="A24" s="12"/>
      <c r="G24" s="62"/>
    </row>
    <row r="25" spans="1:7" ht="18" customHeight="1">
      <c r="A25" s="38"/>
      <c r="G25" s="62"/>
    </row>
    <row r="26" spans="1:7" ht="18" customHeight="1">
      <c r="A26" s="38"/>
      <c r="G26" s="62"/>
    </row>
    <row r="27" spans="1:7" ht="18" customHeight="1">
      <c r="A27" s="3"/>
      <c r="B27" s="3"/>
      <c r="C27" s="3"/>
      <c r="G27" s="62"/>
    </row>
    <row r="28" spans="5:7" ht="18" customHeight="1">
      <c r="E28" s="38"/>
      <c r="G28" s="48"/>
    </row>
    <row r="29" ht="18" customHeight="1">
      <c r="G29" s="48"/>
    </row>
    <row r="30" spans="1:7" ht="18" customHeight="1">
      <c r="A30" s="18"/>
      <c r="B30" s="52"/>
      <c r="C30" s="52"/>
      <c r="D30" s="52"/>
      <c r="E30" s="18"/>
      <c r="F30" s="52"/>
      <c r="G30" s="48"/>
    </row>
    <row r="31" spans="1:7" ht="18" customHeight="1">
      <c r="A31" s="50" t="s">
        <v>104</v>
      </c>
      <c r="G31" s="18"/>
    </row>
    <row r="32" spans="1:6" ht="18" customHeight="1">
      <c r="A32" s="18"/>
      <c r="B32" s="52"/>
      <c r="C32" s="52"/>
      <c r="D32" s="52"/>
      <c r="E32" s="18"/>
      <c r="F32" s="52"/>
    </row>
    <row r="33" spans="1:7" ht="18" customHeight="1">
      <c r="A33" s="18"/>
      <c r="B33" s="52"/>
      <c r="C33" s="52"/>
      <c r="D33" s="52"/>
      <c r="E33" s="18"/>
      <c r="F33" s="52"/>
      <c r="G33" s="18"/>
    </row>
    <row r="34" spans="1:7" ht="18" customHeight="1">
      <c r="A34" s="18"/>
      <c r="B34" s="52"/>
      <c r="C34" s="52"/>
      <c r="D34" s="52"/>
      <c r="E34" s="18"/>
      <c r="F34" s="52"/>
      <c r="G34" s="18"/>
    </row>
    <row r="35" ht="18" customHeight="1">
      <c r="G35" s="48"/>
    </row>
    <row r="36" spans="1:7" ht="18" customHeight="1">
      <c r="A36" s="30"/>
      <c r="G36" s="48"/>
    </row>
    <row r="37" ht="18" customHeight="1">
      <c r="G37" s="18"/>
    </row>
    <row r="38" ht="18" customHeight="1">
      <c r="G38" s="18"/>
    </row>
    <row r="41" spans="1:7" ht="18" customHeight="1">
      <c r="A41" s="63"/>
      <c r="G41" s="18"/>
    </row>
    <row r="42" ht="18" customHeight="1"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spans="1:7" ht="18" customHeight="1">
      <c r="A52" s="63"/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spans="1:7" ht="18" customHeight="1">
      <c r="A61" s="50"/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  <row r="85" ht="18" customHeight="1">
      <c r="G85" s="18"/>
    </row>
    <row r="86" ht="18" customHeight="1">
      <c r="G86" s="18"/>
    </row>
  </sheetData>
  <sheetProtection/>
  <conditionalFormatting sqref="G14:J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6" r:id="rId1"/>
  <ignoredErrors>
    <ignoredError sqref="A1:IV6553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M8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1" customWidth="1"/>
    <col min="2" max="2" width="9.28125" style="13" bestFit="1" customWidth="1"/>
    <col min="3" max="3" width="10.57421875" style="13" customWidth="1"/>
    <col min="4" max="4" width="5.140625" style="13" customWidth="1"/>
    <col min="5" max="5" width="47.421875" style="1" customWidth="1"/>
    <col min="6" max="6" width="4.8515625" style="13" customWidth="1"/>
    <col min="7" max="9" width="20.7109375" style="1" customWidth="1"/>
    <col min="10" max="10" width="10.421875" style="1" bestFit="1" customWidth="1"/>
    <col min="11" max="11" width="9.2812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0" spans="1:9" s="56" customFormat="1" ht="18" customHeight="1">
      <c r="A10" s="28" t="s">
        <v>79</v>
      </c>
      <c r="B10" s="54"/>
      <c r="C10" s="54"/>
      <c r="D10" s="54"/>
      <c r="E10" s="55"/>
      <c r="F10" s="54"/>
      <c r="G10" s="55"/>
      <c r="H10" s="55"/>
      <c r="I10" s="55"/>
    </row>
    <row r="11" spans="1:2" ht="18" customHeight="1">
      <c r="A11" s="34" t="s">
        <v>152</v>
      </c>
      <c r="B11" s="32"/>
    </row>
    <row r="12" spans="1:13" s="30" customFormat="1" ht="18" customHeight="1">
      <c r="A12" s="34" t="s">
        <v>146</v>
      </c>
      <c r="B12" s="29"/>
      <c r="C12" s="29"/>
      <c r="D12" s="29"/>
      <c r="F12" s="29"/>
      <c r="J12" s="1"/>
      <c r="K12" s="1"/>
      <c r="L12" s="1"/>
      <c r="M12" s="1"/>
    </row>
    <row r="13" spans="1:8" s="34" customFormat="1" ht="18" customHeight="1">
      <c r="A13" s="34" t="s">
        <v>80</v>
      </c>
      <c r="B13" s="32"/>
      <c r="C13" s="32"/>
      <c r="D13" s="32"/>
      <c r="F13" s="32"/>
      <c r="G13" s="35"/>
      <c r="H13" s="35"/>
    </row>
    <row r="14" spans="1:10" ht="18" customHeight="1">
      <c r="A14" s="16">
        <v>58</v>
      </c>
      <c r="B14" s="16">
        <v>72736</v>
      </c>
      <c r="C14" s="86" t="s">
        <v>188</v>
      </c>
      <c r="D14" s="16">
        <v>990</v>
      </c>
      <c r="E14" s="5" t="s">
        <v>81</v>
      </c>
      <c r="F14" s="16" t="s">
        <v>13</v>
      </c>
      <c r="G14" s="7">
        <v>18557</v>
      </c>
      <c r="H14" s="7">
        <v>46829</v>
      </c>
      <c r="I14" s="7">
        <v>13298</v>
      </c>
      <c r="J14" s="33"/>
    </row>
    <row r="15" spans="1:10" ht="18" customHeight="1">
      <c r="A15" s="6">
        <v>58</v>
      </c>
      <c r="B15" s="6">
        <v>72736</v>
      </c>
      <c r="C15" s="16" t="s">
        <v>182</v>
      </c>
      <c r="D15" s="6">
        <v>1047</v>
      </c>
      <c r="E15" s="15" t="s">
        <v>183</v>
      </c>
      <c r="F15" s="10" t="s">
        <v>13</v>
      </c>
      <c r="G15" s="8">
        <v>213252</v>
      </c>
      <c r="H15" s="8">
        <v>37191</v>
      </c>
      <c r="I15" s="8">
        <v>65723</v>
      </c>
      <c r="J15" s="33"/>
    </row>
    <row r="16" spans="1:9" ht="18" customHeight="1">
      <c r="A16" s="16"/>
      <c r="B16" s="16"/>
      <c r="C16" s="16"/>
      <c r="D16" s="16"/>
      <c r="E16" s="34" t="str">
        <f>A13</f>
        <v> Marysville Joint Unified</v>
      </c>
      <c r="F16" s="16"/>
      <c r="G16" s="35">
        <f>SUM(G14:G15)</f>
        <v>231809</v>
      </c>
      <c r="H16" s="35">
        <f>SUM(H14:H15)</f>
        <v>84020</v>
      </c>
      <c r="I16" s="35">
        <f>SUM(I14:I15)</f>
        <v>79021</v>
      </c>
    </row>
    <row r="17" spans="1:6" ht="18" customHeight="1">
      <c r="A17" s="5"/>
      <c r="B17" s="16"/>
      <c r="C17" s="16"/>
      <c r="D17" s="16"/>
      <c r="E17" s="5"/>
      <c r="F17" s="16"/>
    </row>
    <row r="18" spans="1:4" ht="18" customHeight="1" thickBot="1">
      <c r="A18" s="3"/>
      <c r="B18" s="3"/>
      <c r="C18" s="3"/>
      <c r="D18" s="3"/>
    </row>
    <row r="19" spans="1:11" ht="18" customHeight="1" thickBot="1">
      <c r="A19" s="44" t="str">
        <f>A10</f>
        <v>Yuba</v>
      </c>
      <c r="B19" s="57"/>
      <c r="C19" s="58"/>
      <c r="D19" s="58"/>
      <c r="E19" s="30"/>
      <c r="F19" s="29"/>
      <c r="G19" s="46">
        <f>+G16</f>
        <v>231809</v>
      </c>
      <c r="H19" s="46">
        <f>+H16</f>
        <v>84020</v>
      </c>
      <c r="I19" s="46">
        <f>+I16</f>
        <v>79021</v>
      </c>
      <c r="J19" s="33"/>
      <c r="K19" s="33"/>
    </row>
    <row r="20" spans="1:4" ht="18" customHeight="1">
      <c r="A20" s="3"/>
      <c r="B20" s="3"/>
      <c r="C20" s="3"/>
      <c r="D20" s="3"/>
    </row>
    <row r="21" spans="7:8" ht="18" customHeight="1">
      <c r="G21" s="48"/>
      <c r="H21" s="48"/>
    </row>
    <row r="22" spans="1:6" s="30" customFormat="1" ht="18" customHeight="1">
      <c r="A22" s="59"/>
      <c r="B22" s="29"/>
      <c r="C22" s="29"/>
      <c r="D22" s="29"/>
      <c r="F22" s="16"/>
    </row>
    <row r="23" spans="2:6" s="30" customFormat="1" ht="18" customHeight="1">
      <c r="B23" s="29"/>
      <c r="C23" s="29"/>
      <c r="D23" s="29"/>
      <c r="F23" s="16"/>
    </row>
    <row r="24" spans="2:8" s="30" customFormat="1" ht="18" customHeight="1">
      <c r="B24" s="29"/>
      <c r="C24" s="29"/>
      <c r="D24" s="29"/>
      <c r="F24" s="60"/>
      <c r="G24" s="61"/>
      <c r="H24" s="61"/>
    </row>
    <row r="25" spans="1:8" ht="17.25" customHeight="1">
      <c r="A25" s="12"/>
      <c r="G25" s="62"/>
      <c r="H25" s="62"/>
    </row>
    <row r="26" spans="1:8" ht="18" customHeight="1">
      <c r="A26" s="38"/>
      <c r="G26" s="62"/>
      <c r="H26" s="62"/>
    </row>
    <row r="27" spans="1:8" ht="18" customHeight="1">
      <c r="A27" s="38"/>
      <c r="G27" s="62"/>
      <c r="H27" s="62"/>
    </row>
    <row r="28" spans="1:8" ht="18" customHeight="1">
      <c r="A28" s="3"/>
      <c r="B28" s="3"/>
      <c r="C28" s="3"/>
      <c r="G28" s="62"/>
      <c r="H28" s="62"/>
    </row>
    <row r="29" spans="5:8" ht="18" customHeight="1">
      <c r="E29" s="38"/>
      <c r="G29" s="48"/>
      <c r="H29" s="48"/>
    </row>
    <row r="30" spans="7:8" ht="18" customHeight="1">
      <c r="G30" s="48"/>
      <c r="H30" s="48"/>
    </row>
    <row r="31" spans="1:8" ht="18" customHeight="1">
      <c r="A31" s="50" t="s">
        <v>104</v>
      </c>
      <c r="B31" s="52"/>
      <c r="C31" s="52"/>
      <c r="D31" s="52"/>
      <c r="E31" s="18"/>
      <c r="F31" s="52"/>
      <c r="G31" s="48"/>
      <c r="H31" s="48"/>
    </row>
    <row r="32" spans="1:8" ht="18" customHeight="1">
      <c r="A32" s="28"/>
      <c r="B32" s="60"/>
      <c r="C32" s="60"/>
      <c r="D32" s="60"/>
      <c r="E32" s="61"/>
      <c r="F32" s="60"/>
      <c r="G32" s="48"/>
      <c r="H32" s="48"/>
    </row>
    <row r="33" spans="1:6" ht="18" customHeight="1">
      <c r="A33" s="18"/>
      <c r="B33" s="52"/>
      <c r="C33" s="52"/>
      <c r="D33" s="52"/>
      <c r="E33" s="18"/>
      <c r="F33" s="52"/>
    </row>
    <row r="34" spans="1:8" ht="18" customHeight="1">
      <c r="A34" s="18"/>
      <c r="B34" s="52"/>
      <c r="C34" s="52"/>
      <c r="D34" s="52"/>
      <c r="E34" s="18"/>
      <c r="F34" s="52"/>
      <c r="G34" s="18"/>
      <c r="H34" s="18"/>
    </row>
    <row r="35" spans="1:8" ht="18" customHeight="1">
      <c r="A35" s="18"/>
      <c r="B35" s="52"/>
      <c r="C35" s="52"/>
      <c r="D35" s="52"/>
      <c r="E35" s="18"/>
      <c r="F35" s="52"/>
      <c r="G35" s="18"/>
      <c r="H35" s="18"/>
    </row>
    <row r="36" spans="7:8" ht="18" customHeight="1">
      <c r="G36" s="48"/>
      <c r="H36" s="48"/>
    </row>
    <row r="37" spans="7:8" ht="18" customHeight="1">
      <c r="G37" s="62"/>
      <c r="H37" s="62"/>
    </row>
    <row r="38" spans="1:8" ht="18" customHeight="1">
      <c r="A38" s="30"/>
      <c r="G38" s="18"/>
      <c r="H38" s="18"/>
    </row>
    <row r="39" spans="7:8" ht="18" customHeight="1">
      <c r="G39" s="18"/>
      <c r="H39" s="18"/>
    </row>
    <row r="41" spans="7:8" ht="18" customHeight="1">
      <c r="G41" s="18"/>
      <c r="H41" s="18"/>
    </row>
    <row r="42" spans="1:8" ht="18" customHeight="1">
      <c r="A42" s="63"/>
      <c r="G42" s="18"/>
      <c r="H42" s="18"/>
    </row>
    <row r="43" spans="7:8" ht="18" customHeight="1">
      <c r="G43" s="18"/>
      <c r="H43" s="18"/>
    </row>
    <row r="44" spans="7:8" ht="18" customHeight="1">
      <c r="G44" s="18"/>
      <c r="H44" s="18"/>
    </row>
    <row r="45" spans="7:8" ht="18" customHeight="1">
      <c r="G45" s="18"/>
      <c r="H45" s="18"/>
    </row>
    <row r="46" spans="7:8" ht="18" customHeight="1">
      <c r="G46" s="18"/>
      <c r="H46" s="18"/>
    </row>
    <row r="47" spans="7:8" ht="18" customHeight="1">
      <c r="G47" s="18"/>
      <c r="H47" s="18"/>
    </row>
    <row r="48" spans="7:8" ht="18" customHeight="1">
      <c r="G48" s="18"/>
      <c r="H48" s="18"/>
    </row>
    <row r="49" spans="7:8" ht="18" customHeight="1">
      <c r="G49" s="18"/>
      <c r="H49" s="18"/>
    </row>
    <row r="50" spans="7:8" ht="18" customHeight="1">
      <c r="G50" s="18"/>
      <c r="H50" s="18"/>
    </row>
    <row r="51" spans="7:8" ht="18" customHeight="1">
      <c r="G51" s="18"/>
      <c r="H51" s="18"/>
    </row>
    <row r="52" spans="7:8" ht="18" customHeight="1">
      <c r="G52" s="18"/>
      <c r="H52" s="18"/>
    </row>
    <row r="53" spans="7:8" ht="18" customHeight="1">
      <c r="G53" s="18"/>
      <c r="H53" s="18"/>
    </row>
    <row r="54" spans="7:8" ht="18" customHeight="1">
      <c r="G54" s="18"/>
      <c r="H54" s="18"/>
    </row>
    <row r="55" spans="7:8" ht="18" customHeight="1">
      <c r="G55" s="18"/>
      <c r="H55" s="18"/>
    </row>
    <row r="56" spans="7:8" ht="18" customHeight="1">
      <c r="G56" s="18"/>
      <c r="H56" s="18"/>
    </row>
    <row r="57" spans="7:8" ht="18" customHeight="1">
      <c r="G57" s="18"/>
      <c r="H57" s="18"/>
    </row>
    <row r="58" spans="7:8" ht="18" customHeight="1">
      <c r="G58" s="18"/>
      <c r="H58" s="18"/>
    </row>
    <row r="59" spans="7:8" ht="18" customHeight="1">
      <c r="G59" s="18"/>
      <c r="H59" s="18"/>
    </row>
    <row r="60" spans="7:8" ht="18" customHeight="1">
      <c r="G60" s="18"/>
      <c r="H60" s="18"/>
    </row>
    <row r="61" spans="7:8" ht="18" customHeight="1">
      <c r="G61" s="18"/>
      <c r="H61" s="18"/>
    </row>
    <row r="62" spans="7:8" ht="18" customHeight="1">
      <c r="G62" s="18"/>
      <c r="H62" s="18"/>
    </row>
    <row r="63" spans="1:8" ht="18" customHeight="1">
      <c r="A63" s="50"/>
      <c r="G63" s="18"/>
      <c r="H63" s="18"/>
    </row>
    <row r="64" spans="7:8" ht="18" customHeight="1">
      <c r="G64" s="18"/>
      <c r="H64" s="18"/>
    </row>
    <row r="65" spans="7:8" ht="18" customHeight="1">
      <c r="G65" s="18"/>
      <c r="H65" s="18"/>
    </row>
    <row r="66" spans="7:8" ht="18" customHeight="1">
      <c r="G66" s="18"/>
      <c r="H66" s="18"/>
    </row>
    <row r="67" spans="7:8" ht="18" customHeight="1">
      <c r="G67" s="18"/>
      <c r="H67" s="18"/>
    </row>
    <row r="68" spans="7:8" ht="18" customHeight="1">
      <c r="G68" s="18"/>
      <c r="H68" s="18"/>
    </row>
    <row r="69" spans="7:8" ht="18" customHeight="1">
      <c r="G69" s="18"/>
      <c r="H69" s="18"/>
    </row>
    <row r="70" spans="7:8" ht="18" customHeight="1">
      <c r="G70" s="18"/>
      <c r="H70" s="18"/>
    </row>
    <row r="71" spans="7:8" ht="18" customHeight="1">
      <c r="G71" s="18"/>
      <c r="H71" s="18"/>
    </row>
    <row r="72" spans="7:8" ht="18" customHeight="1">
      <c r="G72" s="18"/>
      <c r="H72" s="18"/>
    </row>
    <row r="73" spans="7:8" ht="18" customHeight="1">
      <c r="G73" s="18"/>
      <c r="H73" s="18"/>
    </row>
    <row r="74" spans="7:8" ht="18" customHeight="1">
      <c r="G74" s="18"/>
      <c r="H74" s="18"/>
    </row>
    <row r="75" spans="7:8" ht="18" customHeight="1">
      <c r="G75" s="18"/>
      <c r="H75" s="18"/>
    </row>
    <row r="76" spans="7:8" ht="18" customHeight="1">
      <c r="G76" s="18"/>
      <c r="H76" s="18"/>
    </row>
    <row r="77" spans="7:8" ht="18" customHeight="1">
      <c r="G77" s="18"/>
      <c r="H77" s="18"/>
    </row>
    <row r="78" spans="7:8" ht="18" customHeight="1">
      <c r="G78" s="18"/>
      <c r="H78" s="18"/>
    </row>
    <row r="79" spans="7:8" ht="18" customHeight="1">
      <c r="G79" s="18"/>
      <c r="H79" s="18"/>
    </row>
    <row r="80" spans="7:8" ht="18" customHeight="1">
      <c r="G80" s="18"/>
      <c r="H80" s="18"/>
    </row>
    <row r="81" spans="7:8" ht="18" customHeight="1">
      <c r="G81" s="18"/>
      <c r="H81" s="18"/>
    </row>
    <row r="82" spans="7:8" ht="18" customHeight="1">
      <c r="G82" s="18"/>
      <c r="H82" s="18"/>
    </row>
    <row r="83" spans="7:8" ht="18" customHeight="1">
      <c r="G83" s="18"/>
      <c r="H83" s="18"/>
    </row>
    <row r="84" spans="7:8" ht="18" customHeight="1">
      <c r="G84" s="18"/>
      <c r="H84" s="18"/>
    </row>
    <row r="85" spans="7:8" ht="18" customHeight="1">
      <c r="G85" s="18"/>
      <c r="H85" s="18"/>
    </row>
    <row r="86" spans="7:8" ht="18" customHeight="1">
      <c r="G86" s="18"/>
      <c r="H86" s="18"/>
    </row>
    <row r="87" spans="7:8" ht="18" customHeight="1">
      <c r="G87" s="18"/>
      <c r="H87" s="18"/>
    </row>
  </sheetData>
  <sheetProtection/>
  <conditionalFormatting sqref="G14:I15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2" customWidth="1"/>
    <col min="2" max="2" width="9.28125" style="19" bestFit="1" customWidth="1"/>
    <col min="3" max="3" width="10.57421875" style="19" customWidth="1"/>
    <col min="4" max="4" width="6.8515625" style="19" customWidth="1"/>
    <col min="5" max="5" width="47.421875" style="2" customWidth="1"/>
    <col min="6" max="6" width="4.8515625" style="19" customWidth="1"/>
    <col min="7" max="9" width="20.7109375" style="2" customWidth="1"/>
    <col min="10" max="10" width="9.7109375" style="2" bestFit="1" customWidth="1"/>
    <col min="11" max="11" width="9.28125" style="2" bestFit="1" customWidth="1"/>
    <col min="12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0" spans="2:6" s="1" customFormat="1" ht="18" customHeight="1">
      <c r="B10" s="13"/>
      <c r="C10" s="13"/>
      <c r="D10" s="13"/>
      <c r="F10" s="13"/>
    </row>
    <row r="11" spans="1:12" s="30" customFormat="1" ht="18" customHeight="1">
      <c r="A11" s="28" t="s">
        <v>106</v>
      </c>
      <c r="B11" s="29"/>
      <c r="C11" s="29"/>
      <c r="D11" s="29"/>
      <c r="F11" s="29"/>
      <c r="I11" s="1"/>
      <c r="J11" s="1"/>
      <c r="K11" s="1"/>
      <c r="L11" s="1"/>
    </row>
    <row r="12" spans="1:7" s="1" customFormat="1" ht="18" customHeight="1">
      <c r="A12" s="12" t="s">
        <v>3</v>
      </c>
      <c r="B12" s="13"/>
      <c r="C12" s="13"/>
      <c r="D12" s="13"/>
      <c r="F12" s="13"/>
      <c r="G12" s="62"/>
    </row>
    <row r="13" spans="1:7" s="1" customFormat="1" ht="18" customHeight="1">
      <c r="A13" s="34" t="s">
        <v>143</v>
      </c>
      <c r="B13" s="13"/>
      <c r="C13" s="13"/>
      <c r="D13" s="13"/>
      <c r="F13" s="13"/>
      <c r="G13" s="62"/>
    </row>
    <row r="14" spans="1:10" s="1" customFormat="1" ht="18" customHeight="1">
      <c r="A14" s="6">
        <v>10</v>
      </c>
      <c r="B14" s="6">
        <v>62364</v>
      </c>
      <c r="C14" s="16" t="s">
        <v>210</v>
      </c>
      <c r="D14" s="6">
        <v>975</v>
      </c>
      <c r="E14" s="15" t="s">
        <v>211</v>
      </c>
      <c r="F14" s="16" t="s">
        <v>12</v>
      </c>
      <c r="G14" s="8">
        <v>141761</v>
      </c>
      <c r="H14" s="8">
        <v>19752</v>
      </c>
      <c r="I14" s="8">
        <v>4225</v>
      </c>
      <c r="J14" s="7"/>
    </row>
    <row r="15" spans="1:10" s="1" customFormat="1" ht="18" customHeight="1">
      <c r="A15" s="3"/>
      <c r="B15" s="3"/>
      <c r="C15" s="3"/>
      <c r="D15" s="3"/>
      <c r="E15" s="34" t="s">
        <v>105</v>
      </c>
      <c r="F15" s="13"/>
      <c r="G15" s="48">
        <f>SUM(G12:G14)</f>
        <v>141761</v>
      </c>
      <c r="H15" s="48">
        <f>SUM(H12:H14)</f>
        <v>19752</v>
      </c>
      <c r="I15" s="48">
        <f>SUM(I12:I14)</f>
        <v>4225</v>
      </c>
      <c r="J15" s="33"/>
    </row>
    <row r="16" spans="1:6" s="1" customFormat="1" ht="18" customHeight="1">
      <c r="A16" s="3"/>
      <c r="B16" s="3"/>
      <c r="C16" s="3"/>
      <c r="D16" s="3"/>
      <c r="F16" s="13"/>
    </row>
    <row r="17" spans="2:6" s="1" customFormat="1" ht="18" customHeight="1" thickBot="1">
      <c r="B17" s="13"/>
      <c r="C17" s="13"/>
      <c r="D17" s="13"/>
      <c r="F17" s="13"/>
    </row>
    <row r="18" spans="1:11" s="1" customFormat="1" ht="18" customHeight="1" thickBot="1">
      <c r="A18" s="44" t="s">
        <v>106</v>
      </c>
      <c r="B18" s="57"/>
      <c r="C18" s="58"/>
      <c r="D18" s="58"/>
      <c r="E18" s="30"/>
      <c r="F18" s="29"/>
      <c r="G18" s="47">
        <f>G15</f>
        <v>141761</v>
      </c>
      <c r="H18" s="47">
        <f>H15</f>
        <v>19752</v>
      </c>
      <c r="I18" s="47">
        <f>I15</f>
        <v>4225</v>
      </c>
      <c r="J18" s="33"/>
      <c r="K18" s="33"/>
    </row>
    <row r="19" spans="1:6" s="1" customFormat="1" ht="18" customHeight="1">
      <c r="A19" s="3"/>
      <c r="B19" s="3"/>
      <c r="C19" s="3"/>
      <c r="D19" s="3"/>
      <c r="F19" s="13"/>
    </row>
    <row r="20" spans="2:6" s="1" customFormat="1" ht="18" customHeight="1">
      <c r="B20" s="13"/>
      <c r="C20" s="13"/>
      <c r="D20" s="13"/>
      <c r="F20" s="13"/>
    </row>
    <row r="21" spans="1:6" s="30" customFormat="1" ht="18" customHeight="1">
      <c r="A21" s="59"/>
      <c r="B21" s="29"/>
      <c r="C21" s="29"/>
      <c r="D21" s="29"/>
      <c r="F21" s="16"/>
    </row>
    <row r="22" spans="2:6" s="30" customFormat="1" ht="18" customHeight="1">
      <c r="B22" s="29"/>
      <c r="C22" s="29"/>
      <c r="D22" s="29"/>
      <c r="F22" s="13"/>
    </row>
    <row r="23" spans="2:7" s="30" customFormat="1" ht="18" customHeight="1">
      <c r="B23" s="29"/>
      <c r="C23" s="29"/>
      <c r="D23" s="29"/>
      <c r="F23" s="60"/>
      <c r="G23" s="61"/>
    </row>
    <row r="24" spans="6:7" ht="18" customHeight="1">
      <c r="F24" s="78"/>
      <c r="G24" s="56"/>
    </row>
    <row r="25" ht="18" customHeight="1">
      <c r="G25" s="79"/>
    </row>
    <row r="26" spans="1:7" ht="18" customHeight="1">
      <c r="A26" s="38"/>
      <c r="G26" s="79"/>
    </row>
    <row r="27" spans="1:7" ht="18" customHeight="1">
      <c r="A27" s="38"/>
      <c r="G27" s="79"/>
    </row>
    <row r="28" spans="1:7" ht="18" customHeight="1">
      <c r="A28" s="43"/>
      <c r="B28" s="43"/>
      <c r="C28" s="43"/>
      <c r="G28" s="79"/>
    </row>
    <row r="29" spans="5:7" ht="18" customHeight="1">
      <c r="E29" s="38"/>
      <c r="G29" s="79"/>
    </row>
    <row r="30" ht="18" customHeight="1">
      <c r="G30" s="48"/>
    </row>
    <row r="31" spans="1:7" ht="18" customHeight="1">
      <c r="A31" s="50" t="s">
        <v>104</v>
      </c>
      <c r="B31" s="78"/>
      <c r="C31" s="78"/>
      <c r="D31" s="78"/>
      <c r="E31" s="56"/>
      <c r="F31" s="78"/>
      <c r="G31" s="79"/>
    </row>
    <row r="32" spans="1:7" ht="18" customHeight="1">
      <c r="A32" s="28"/>
      <c r="B32" s="78"/>
      <c r="C32" s="78"/>
      <c r="D32" s="78"/>
      <c r="E32" s="56"/>
      <c r="F32" s="78"/>
      <c r="G32" s="48"/>
    </row>
    <row r="33" spans="1:6" ht="18" customHeight="1">
      <c r="A33" s="56"/>
      <c r="B33" s="78"/>
      <c r="C33" s="78"/>
      <c r="D33" s="78"/>
      <c r="E33" s="56"/>
      <c r="F33" s="78"/>
    </row>
    <row r="34" spans="1:7" ht="18" customHeight="1">
      <c r="A34" s="56"/>
      <c r="B34" s="78"/>
      <c r="C34" s="78"/>
      <c r="D34" s="78"/>
      <c r="E34" s="56"/>
      <c r="F34" s="78"/>
      <c r="G34" s="56"/>
    </row>
    <row r="35" spans="1:7" ht="18" customHeight="1">
      <c r="A35" s="56"/>
      <c r="B35" s="78"/>
      <c r="C35" s="78"/>
      <c r="D35" s="78"/>
      <c r="E35" s="56"/>
      <c r="F35" s="78"/>
      <c r="G35" s="56"/>
    </row>
    <row r="36" ht="18" customHeight="1">
      <c r="G36" s="79"/>
    </row>
    <row r="37" ht="18" customHeight="1">
      <c r="G37" s="48"/>
    </row>
    <row r="38" ht="18" customHeight="1">
      <c r="G38" s="56"/>
    </row>
    <row r="39" spans="1:7" ht="18" customHeight="1">
      <c r="A39" s="12"/>
      <c r="G39" s="56"/>
    </row>
    <row r="41" spans="2:7" ht="18" customHeight="1">
      <c r="B41" s="13"/>
      <c r="G41" s="56"/>
    </row>
    <row r="42" spans="1:7" ht="18" customHeight="1">
      <c r="A42" s="80"/>
      <c r="G42" s="56"/>
    </row>
    <row r="43" ht="18" customHeight="1">
      <c r="G43" s="56"/>
    </row>
    <row r="44" ht="18" customHeight="1">
      <c r="G44" s="56"/>
    </row>
    <row r="45" ht="18" customHeight="1">
      <c r="G45" s="56"/>
    </row>
    <row r="46" ht="18" customHeight="1">
      <c r="G46" s="56"/>
    </row>
    <row r="47" ht="18" customHeight="1">
      <c r="G47" s="56"/>
    </row>
    <row r="48" ht="18" customHeight="1">
      <c r="G48" s="56"/>
    </row>
    <row r="49" ht="18" customHeight="1">
      <c r="G49" s="56"/>
    </row>
    <row r="50" ht="18" customHeight="1">
      <c r="G50" s="56"/>
    </row>
    <row r="51" ht="18" customHeight="1">
      <c r="G51" s="56"/>
    </row>
    <row r="52" ht="18" customHeight="1">
      <c r="G52" s="56"/>
    </row>
    <row r="53" ht="18" customHeight="1">
      <c r="G53" s="56"/>
    </row>
    <row r="54" ht="18" customHeight="1">
      <c r="G54" s="56"/>
    </row>
    <row r="55" ht="18" customHeight="1">
      <c r="G55" s="56"/>
    </row>
    <row r="56" ht="18" customHeight="1">
      <c r="G56" s="56"/>
    </row>
    <row r="57" ht="18" customHeight="1">
      <c r="G57" s="56"/>
    </row>
    <row r="58" ht="18" customHeight="1">
      <c r="G58" s="56"/>
    </row>
    <row r="59" ht="18" customHeight="1">
      <c r="G59" s="56"/>
    </row>
    <row r="60" ht="18" customHeight="1">
      <c r="G60" s="56"/>
    </row>
    <row r="61" ht="18" customHeight="1">
      <c r="G61" s="56"/>
    </row>
    <row r="62" spans="1:7" ht="18" customHeight="1">
      <c r="A62" s="68"/>
      <c r="G62" s="56"/>
    </row>
    <row r="63" ht="18" customHeight="1">
      <c r="G63" s="56"/>
    </row>
    <row r="64" ht="18" customHeight="1">
      <c r="G64" s="56"/>
    </row>
    <row r="65" ht="18" customHeight="1">
      <c r="G65" s="56"/>
    </row>
    <row r="66" ht="18" customHeight="1">
      <c r="G66" s="56"/>
    </row>
    <row r="67" ht="18" customHeight="1">
      <c r="G67" s="56"/>
    </row>
    <row r="68" ht="18" customHeight="1">
      <c r="G68" s="56"/>
    </row>
    <row r="69" ht="18" customHeight="1">
      <c r="G69" s="56"/>
    </row>
    <row r="70" ht="18" customHeight="1">
      <c r="G70" s="56"/>
    </row>
    <row r="71" ht="18" customHeight="1">
      <c r="G71" s="56"/>
    </row>
    <row r="72" ht="18" customHeight="1">
      <c r="G72" s="56"/>
    </row>
    <row r="73" ht="18" customHeight="1">
      <c r="G73" s="56"/>
    </row>
    <row r="74" ht="18" customHeight="1">
      <c r="G74" s="56"/>
    </row>
    <row r="75" ht="18" customHeight="1">
      <c r="G75" s="56"/>
    </row>
    <row r="76" ht="18" customHeight="1">
      <c r="G76" s="56"/>
    </row>
    <row r="77" ht="18" customHeight="1">
      <c r="G77" s="56"/>
    </row>
    <row r="78" ht="18" customHeight="1">
      <c r="G78" s="56"/>
    </row>
    <row r="79" ht="18" customHeight="1">
      <c r="G79" s="56"/>
    </row>
    <row r="80" ht="18" customHeight="1">
      <c r="G80" s="56"/>
    </row>
    <row r="81" ht="18" customHeight="1">
      <c r="G81" s="56"/>
    </row>
    <row r="82" ht="18" customHeight="1">
      <c r="G82" s="56"/>
    </row>
    <row r="83" ht="18" customHeight="1">
      <c r="G83" s="56"/>
    </row>
    <row r="84" ht="18" customHeight="1">
      <c r="G84" s="56"/>
    </row>
    <row r="85" ht="18" customHeight="1">
      <c r="G85" s="56"/>
    </row>
    <row r="86" ht="18" customHeight="1">
      <c r="G86" s="56"/>
    </row>
    <row r="87" ht="18" customHeight="1">
      <c r="G87" s="56"/>
    </row>
  </sheetData>
  <sheetProtection/>
  <conditionalFormatting sqref="G14:J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0" r:id="rId1"/>
  <ignoredErrors>
    <ignoredError sqref="A1:IV655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2" customWidth="1"/>
    <col min="2" max="2" width="9.140625" style="19" customWidth="1"/>
    <col min="3" max="3" width="10.57421875" style="19" customWidth="1"/>
    <col min="4" max="4" width="6.8515625" style="19" customWidth="1"/>
    <col min="5" max="5" width="47.421875" style="2" customWidth="1"/>
    <col min="6" max="6" width="4.8515625" style="19" customWidth="1"/>
    <col min="7" max="9" width="20.7109375" style="2" customWidth="1"/>
    <col min="10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0" spans="1:9" ht="18" customHeight="1" thickBot="1">
      <c r="A10" s="23"/>
      <c r="B10" s="24"/>
      <c r="C10" s="24"/>
      <c r="D10" s="24"/>
      <c r="E10" s="23"/>
      <c r="F10" s="24"/>
      <c r="G10" s="23"/>
      <c r="H10" s="23"/>
      <c r="I10" s="23"/>
    </row>
    <row r="11" spans="1:3" ht="18" customHeight="1">
      <c r="A11" s="28" t="s">
        <v>24</v>
      </c>
      <c r="B11" s="41"/>
      <c r="C11" s="41"/>
    </row>
    <row r="12" ht="18" customHeight="1">
      <c r="A12" s="34" t="s">
        <v>144</v>
      </c>
    </row>
    <row r="13" ht="18" customHeight="1">
      <c r="A13" s="36" t="s">
        <v>26</v>
      </c>
    </row>
    <row r="14" spans="1:10" ht="18" customHeight="1">
      <c r="A14" s="16">
        <v>18</v>
      </c>
      <c r="B14" s="16">
        <v>64162</v>
      </c>
      <c r="C14" s="86" t="s">
        <v>209</v>
      </c>
      <c r="D14" s="16">
        <v>1032</v>
      </c>
      <c r="E14" s="5" t="s">
        <v>25</v>
      </c>
      <c r="F14" s="16" t="s">
        <v>13</v>
      </c>
      <c r="G14" s="8">
        <v>-2816</v>
      </c>
      <c r="H14" s="8">
        <v>3641</v>
      </c>
      <c r="I14" s="8">
        <v>0</v>
      </c>
      <c r="J14" s="42"/>
    </row>
    <row r="15" spans="1:9" ht="18" customHeight="1">
      <c r="A15" s="43"/>
      <c r="B15" s="43"/>
      <c r="C15" s="43"/>
      <c r="D15" s="43"/>
      <c r="E15" s="34" t="str">
        <f>A13</f>
        <v> Ravendale-Termo Elementary</v>
      </c>
      <c r="G15" s="35">
        <f>SUM(G14:G14)</f>
        <v>-2816</v>
      </c>
      <c r="H15" s="35">
        <f>SUM(H14:H14)</f>
        <v>3641</v>
      </c>
      <c r="I15" s="35">
        <f>SUM(I14:I14)</f>
        <v>0</v>
      </c>
    </row>
    <row r="16" spans="1:4" ht="18" customHeight="1">
      <c r="A16" s="43"/>
      <c r="B16" s="43"/>
      <c r="C16" s="43"/>
      <c r="D16" s="43"/>
    </row>
    <row r="17" ht="18" customHeight="1" thickBot="1"/>
    <row r="18" spans="1:11" ht="18" customHeight="1" thickBot="1">
      <c r="A18" s="44" t="str">
        <f>+A11</f>
        <v>Lassen</v>
      </c>
      <c r="B18" s="45"/>
      <c r="C18" s="43"/>
      <c r="D18" s="43"/>
      <c r="G18" s="46">
        <f>SUM(G15)</f>
        <v>-2816</v>
      </c>
      <c r="H18" s="46">
        <f>SUM(H15)</f>
        <v>3641</v>
      </c>
      <c r="I18" s="46">
        <f>SUM(I15)</f>
        <v>0</v>
      </c>
      <c r="J18" s="42"/>
      <c r="K18" s="33"/>
    </row>
    <row r="19" spans="1:4" ht="18" customHeight="1">
      <c r="A19" s="43"/>
      <c r="B19" s="43"/>
      <c r="C19" s="43"/>
      <c r="D19" s="43"/>
    </row>
    <row r="20" spans="1:6" ht="18" customHeight="1">
      <c r="A20" s="59"/>
      <c r="F20" s="16"/>
    </row>
    <row r="21" ht="18" customHeight="1">
      <c r="F21" s="16"/>
    </row>
    <row r="22" spans="6:7" ht="18" customHeight="1">
      <c r="F22" s="78"/>
      <c r="G22" s="56"/>
    </row>
    <row r="23" ht="18" customHeight="1">
      <c r="G23" s="79"/>
    </row>
    <row r="24" spans="1:7" ht="18" customHeight="1">
      <c r="A24" s="38"/>
      <c r="G24" s="79"/>
    </row>
    <row r="25" spans="1:7" ht="18" customHeight="1">
      <c r="A25" s="38"/>
      <c r="G25" s="79"/>
    </row>
    <row r="26" spans="1:7" ht="18" customHeight="1">
      <c r="A26" s="43"/>
      <c r="B26" s="43"/>
      <c r="C26" s="43"/>
      <c r="G26" s="79"/>
    </row>
    <row r="27" spans="5:7" ht="18" customHeight="1">
      <c r="E27" s="38"/>
      <c r="G27" s="79"/>
    </row>
    <row r="28" ht="18" customHeight="1">
      <c r="G28" s="48"/>
    </row>
    <row r="29" spans="1:7" ht="18" customHeight="1">
      <c r="A29" s="56"/>
      <c r="B29" s="78"/>
      <c r="C29" s="78"/>
      <c r="D29" s="78"/>
      <c r="E29" s="56"/>
      <c r="F29" s="78"/>
      <c r="G29" s="79"/>
    </row>
    <row r="30" spans="1:7" ht="18" customHeight="1">
      <c r="A30" s="28"/>
      <c r="B30" s="78"/>
      <c r="C30" s="78"/>
      <c r="D30" s="78"/>
      <c r="E30" s="56"/>
      <c r="F30" s="78"/>
      <c r="G30" s="48"/>
    </row>
    <row r="31" spans="1:6" ht="18" customHeight="1">
      <c r="A31" s="50" t="s">
        <v>104</v>
      </c>
      <c r="B31" s="78"/>
      <c r="C31" s="78"/>
      <c r="D31" s="78"/>
      <c r="E31" s="56"/>
      <c r="F31" s="78"/>
    </row>
    <row r="32" spans="1:7" ht="18" customHeight="1">
      <c r="A32" s="56"/>
      <c r="B32" s="78"/>
      <c r="C32" s="78"/>
      <c r="D32" s="78"/>
      <c r="E32" s="56"/>
      <c r="F32" s="78"/>
      <c r="G32" s="56"/>
    </row>
    <row r="33" spans="1:7" ht="18" customHeight="1">
      <c r="A33" s="56"/>
      <c r="B33" s="78"/>
      <c r="C33" s="78"/>
      <c r="D33" s="78"/>
      <c r="E33" s="56"/>
      <c r="F33" s="78"/>
      <c r="G33" s="56"/>
    </row>
    <row r="34" ht="18" customHeight="1">
      <c r="G34" s="79"/>
    </row>
    <row r="35" ht="18" customHeight="1">
      <c r="G35" s="48"/>
    </row>
    <row r="36" ht="18" customHeight="1">
      <c r="G36" s="56"/>
    </row>
    <row r="37" spans="1:7" ht="18" customHeight="1">
      <c r="A37" s="12"/>
      <c r="G37" s="56"/>
    </row>
    <row r="39" spans="2:7" ht="18" customHeight="1">
      <c r="B39" s="13"/>
      <c r="G39" s="56"/>
    </row>
    <row r="40" spans="1:7" ht="18" customHeight="1">
      <c r="A40" s="80"/>
      <c r="G40" s="56"/>
    </row>
    <row r="41" ht="18" customHeight="1">
      <c r="G41" s="56"/>
    </row>
    <row r="42" ht="18" customHeight="1">
      <c r="G42" s="56"/>
    </row>
    <row r="43" ht="18" customHeight="1">
      <c r="G43" s="56"/>
    </row>
    <row r="44" ht="18" customHeight="1">
      <c r="G44" s="56"/>
    </row>
    <row r="45" ht="18" customHeight="1">
      <c r="G45" s="56"/>
    </row>
    <row r="46" ht="18" customHeight="1">
      <c r="G46" s="56"/>
    </row>
    <row r="47" ht="18" customHeight="1">
      <c r="G47" s="56"/>
    </row>
    <row r="48" ht="18" customHeight="1">
      <c r="G48" s="56"/>
    </row>
    <row r="49" ht="18" customHeight="1">
      <c r="G49" s="56"/>
    </row>
    <row r="50" ht="18" customHeight="1">
      <c r="G50" s="56"/>
    </row>
    <row r="51" ht="18" customHeight="1">
      <c r="G51" s="56"/>
    </row>
    <row r="52" ht="18" customHeight="1">
      <c r="G52" s="56"/>
    </row>
    <row r="53" ht="18" customHeight="1">
      <c r="G53" s="56"/>
    </row>
    <row r="54" ht="18" customHeight="1">
      <c r="G54" s="56"/>
    </row>
    <row r="55" ht="18" customHeight="1">
      <c r="G55" s="56"/>
    </row>
    <row r="56" ht="18" customHeight="1">
      <c r="G56" s="56"/>
    </row>
    <row r="57" ht="18" customHeight="1">
      <c r="G57" s="56"/>
    </row>
    <row r="58" ht="18" customHeight="1">
      <c r="G58" s="56"/>
    </row>
    <row r="59" ht="18" customHeight="1">
      <c r="G59" s="56"/>
    </row>
    <row r="60" spans="1:7" ht="18" customHeight="1">
      <c r="A60" s="68"/>
      <c r="G60" s="56"/>
    </row>
    <row r="61" ht="18" customHeight="1">
      <c r="G61" s="56"/>
    </row>
    <row r="62" ht="18" customHeight="1">
      <c r="G62" s="56"/>
    </row>
    <row r="63" ht="18" customHeight="1">
      <c r="G63" s="56"/>
    </row>
    <row r="64" ht="18" customHeight="1">
      <c r="G64" s="56"/>
    </row>
    <row r="65" ht="18" customHeight="1">
      <c r="G65" s="56"/>
    </row>
    <row r="66" ht="18" customHeight="1">
      <c r="G66" s="56"/>
    </row>
    <row r="67" ht="18" customHeight="1">
      <c r="G67" s="56"/>
    </row>
    <row r="68" ht="18" customHeight="1">
      <c r="G68" s="56"/>
    </row>
    <row r="69" ht="18" customHeight="1">
      <c r="G69" s="56"/>
    </row>
    <row r="70" ht="18" customHeight="1">
      <c r="G70" s="56"/>
    </row>
    <row r="71" ht="18" customHeight="1">
      <c r="G71" s="56"/>
    </row>
    <row r="72" ht="18" customHeight="1">
      <c r="G72" s="56"/>
    </row>
    <row r="73" ht="18" customHeight="1">
      <c r="G73" s="56"/>
    </row>
    <row r="74" ht="18" customHeight="1">
      <c r="G74" s="56"/>
    </row>
    <row r="75" ht="18" customHeight="1">
      <c r="G75" s="56"/>
    </row>
    <row r="76" ht="18" customHeight="1">
      <c r="G76" s="56"/>
    </row>
    <row r="77" ht="18" customHeight="1">
      <c r="G77" s="56"/>
    </row>
    <row r="78" ht="18" customHeight="1">
      <c r="G78" s="56"/>
    </row>
    <row r="79" ht="18" customHeight="1">
      <c r="G79" s="56"/>
    </row>
    <row r="80" ht="18" customHeight="1">
      <c r="G80" s="56"/>
    </row>
    <row r="81" ht="18" customHeight="1">
      <c r="G81" s="56"/>
    </row>
    <row r="82" ht="18" customHeight="1">
      <c r="G82" s="56"/>
    </row>
    <row r="83" ht="18" customHeight="1">
      <c r="G83" s="56"/>
    </row>
    <row r="84" ht="18" customHeight="1">
      <c r="G84" s="56"/>
    </row>
    <row r="85" ht="18" customHeight="1">
      <c r="G85" s="56"/>
    </row>
  </sheetData>
  <sheetProtection/>
  <conditionalFormatting sqref="H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5" r:id="rId1"/>
  <ignoredErrors>
    <ignoredError sqref="A1:IV655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7.00390625" style="1" customWidth="1"/>
    <col min="2" max="2" width="9.421875" style="13" bestFit="1" customWidth="1"/>
    <col min="3" max="3" width="10.57421875" style="13" customWidth="1"/>
    <col min="4" max="4" width="5.00390625" style="13" bestFit="1" customWidth="1"/>
    <col min="5" max="5" width="50.28125" style="1" customWidth="1"/>
    <col min="6" max="6" width="4.140625" style="13" customWidth="1"/>
    <col min="7" max="9" width="20.7109375" style="1" customWidth="1"/>
    <col min="10" max="10" width="12.8515625" style="1" bestFit="1" customWidth="1"/>
    <col min="11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5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12" t="s">
        <v>3</v>
      </c>
    </row>
    <row r="13" spans="1:2" ht="24.75" customHeight="1">
      <c r="A13" s="31" t="s">
        <v>216</v>
      </c>
      <c r="B13" s="32"/>
    </row>
    <row r="14" spans="1:10" ht="18" customHeight="1">
      <c r="A14" s="6">
        <v>19</v>
      </c>
      <c r="B14" s="6">
        <v>64592</v>
      </c>
      <c r="C14" s="16" t="s">
        <v>135</v>
      </c>
      <c r="D14" s="6">
        <v>1056</v>
      </c>
      <c r="E14" s="15" t="s">
        <v>137</v>
      </c>
      <c r="F14" s="10" t="s">
        <v>12</v>
      </c>
      <c r="G14" s="8">
        <v>489927</v>
      </c>
      <c r="H14" s="8">
        <v>71422</v>
      </c>
      <c r="I14" s="8">
        <v>33273</v>
      </c>
      <c r="J14" s="33"/>
    </row>
    <row r="15" spans="1:9" ht="18" customHeight="1">
      <c r="A15" s="16"/>
      <c r="B15" s="16"/>
      <c r="C15" s="16"/>
      <c r="D15" s="16"/>
      <c r="E15" s="34" t="str">
        <f>A13</f>
        <v>Hawthorne Elementary </v>
      </c>
      <c r="F15" s="16"/>
      <c r="G15" s="35">
        <f>G14</f>
        <v>489927</v>
      </c>
      <c r="H15" s="35">
        <f>H14</f>
        <v>71422</v>
      </c>
      <c r="I15" s="35">
        <f>I14</f>
        <v>33273</v>
      </c>
    </row>
    <row r="16" ht="18" customHeight="1">
      <c r="A16" s="12" t="s">
        <v>3</v>
      </c>
    </row>
    <row r="17" spans="1:2" ht="18" customHeight="1">
      <c r="A17" s="34" t="s">
        <v>27</v>
      </c>
      <c r="B17" s="32"/>
    </row>
    <row r="18" spans="1:10" ht="18" customHeight="1">
      <c r="A18" s="6">
        <v>19</v>
      </c>
      <c r="B18" s="4">
        <v>64725</v>
      </c>
      <c r="C18" s="16" t="s">
        <v>107</v>
      </c>
      <c r="D18" s="6">
        <v>1045</v>
      </c>
      <c r="E18" s="15" t="s">
        <v>109</v>
      </c>
      <c r="F18" s="10" t="s">
        <v>12</v>
      </c>
      <c r="G18" s="8">
        <v>72719</v>
      </c>
      <c r="H18" s="8">
        <v>14869</v>
      </c>
      <c r="I18" s="8">
        <v>7968</v>
      </c>
      <c r="J18" s="33"/>
    </row>
    <row r="19" spans="1:9" ht="18" customHeight="1">
      <c r="A19" s="16"/>
      <c r="B19" s="16"/>
      <c r="C19" s="16"/>
      <c r="D19" s="16"/>
      <c r="E19" s="31" t="s">
        <v>108</v>
      </c>
      <c r="F19" s="16"/>
      <c r="G19" s="35">
        <f>G18</f>
        <v>72719</v>
      </c>
      <c r="H19" s="35">
        <f>H18</f>
        <v>14869</v>
      </c>
      <c r="I19" s="35">
        <f>I18</f>
        <v>7968</v>
      </c>
    </row>
    <row r="20" ht="18" customHeight="1">
      <c r="A20" s="36" t="s">
        <v>3</v>
      </c>
    </row>
    <row r="21" spans="1:2" ht="18" customHeight="1">
      <c r="A21" s="34" t="s">
        <v>147</v>
      </c>
      <c r="B21" s="32"/>
    </row>
    <row r="22" spans="1:10" ht="18" customHeight="1">
      <c r="A22" s="6">
        <v>19</v>
      </c>
      <c r="B22" s="10">
        <v>64634</v>
      </c>
      <c r="C22" s="9" t="s">
        <v>136</v>
      </c>
      <c r="D22" s="16">
        <v>977</v>
      </c>
      <c r="E22" s="5" t="s">
        <v>28</v>
      </c>
      <c r="F22" s="16" t="s">
        <v>12</v>
      </c>
      <c r="G22" s="8">
        <v>63152</v>
      </c>
      <c r="H22" s="8">
        <v>62413</v>
      </c>
      <c r="I22" s="8">
        <v>19243</v>
      </c>
      <c r="J22" s="33"/>
    </row>
    <row r="23" spans="1:9" ht="18" customHeight="1">
      <c r="A23" s="16"/>
      <c r="B23" s="16"/>
      <c r="C23" s="16"/>
      <c r="D23" s="16"/>
      <c r="E23" s="34" t="str">
        <f>A21</f>
        <v> Inglewood Unified</v>
      </c>
      <c r="F23" s="16"/>
      <c r="G23" s="35">
        <f>G22</f>
        <v>63152</v>
      </c>
      <c r="H23" s="35">
        <f>H22</f>
        <v>62413</v>
      </c>
      <c r="I23" s="35">
        <f>I22</f>
        <v>19243</v>
      </c>
    </row>
    <row r="24" spans="1:7" ht="18" customHeight="1">
      <c r="A24" s="12" t="s">
        <v>3</v>
      </c>
      <c r="C24" s="16"/>
      <c r="D24" s="16"/>
      <c r="E24" s="5"/>
      <c r="F24" s="16"/>
      <c r="G24" s="37"/>
    </row>
    <row r="25" spans="1:7" ht="18" customHeight="1">
      <c r="A25" s="38" t="s">
        <v>146</v>
      </c>
      <c r="C25" s="16"/>
      <c r="D25" s="16"/>
      <c r="E25" s="5"/>
      <c r="F25" s="16"/>
      <c r="G25" s="37"/>
    </row>
    <row r="26" spans="1:7" ht="18" customHeight="1">
      <c r="A26" s="34" t="s">
        <v>148</v>
      </c>
      <c r="B26" s="16"/>
      <c r="C26" s="16"/>
      <c r="D26" s="16"/>
      <c r="E26" s="5"/>
      <c r="F26" s="16"/>
      <c r="G26" s="37"/>
    </row>
    <row r="27" spans="1:256" ht="18" customHeight="1">
      <c r="A27" s="9">
        <v>19</v>
      </c>
      <c r="B27" s="10">
        <v>64733</v>
      </c>
      <c r="C27" s="9" t="s">
        <v>110</v>
      </c>
      <c r="D27" s="10">
        <v>917</v>
      </c>
      <c r="E27" s="15" t="s">
        <v>29</v>
      </c>
      <c r="F27" s="9" t="s">
        <v>12</v>
      </c>
      <c r="G27" s="7">
        <v>85121</v>
      </c>
      <c r="H27" s="7">
        <v>92460</v>
      </c>
      <c r="I27" s="7">
        <v>35596</v>
      </c>
      <c r="J27" s="33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9"/>
      <c r="AP27" s="10"/>
      <c r="AQ27" s="9"/>
      <c r="AR27" s="10"/>
      <c r="AS27" s="9"/>
      <c r="AT27" s="10"/>
      <c r="AU27" s="9"/>
      <c r="AV27" s="10"/>
      <c r="AW27" s="9"/>
      <c r="AX27" s="10"/>
      <c r="AY27" s="9"/>
      <c r="AZ27" s="10"/>
      <c r="BA27" s="9"/>
      <c r="BB27" s="10"/>
      <c r="BC27" s="9"/>
      <c r="BD27" s="10"/>
      <c r="BE27" s="9"/>
      <c r="BF27" s="10"/>
      <c r="BG27" s="9"/>
      <c r="BH27" s="10"/>
      <c r="BI27" s="9"/>
      <c r="BJ27" s="10"/>
      <c r="BK27" s="9"/>
      <c r="BL27" s="10"/>
      <c r="BM27" s="9"/>
      <c r="BN27" s="10"/>
      <c r="BO27" s="9"/>
      <c r="BP27" s="10"/>
      <c r="BQ27" s="9"/>
      <c r="BR27" s="10"/>
      <c r="BS27" s="9"/>
      <c r="BT27" s="10"/>
      <c r="BU27" s="9"/>
      <c r="BV27" s="10"/>
      <c r="BW27" s="9"/>
      <c r="BX27" s="10"/>
      <c r="BY27" s="9"/>
      <c r="BZ27" s="10"/>
      <c r="CA27" s="9"/>
      <c r="CB27" s="10"/>
      <c r="CC27" s="9"/>
      <c r="CD27" s="10"/>
      <c r="CE27" s="9"/>
      <c r="CF27" s="10"/>
      <c r="CG27" s="9"/>
      <c r="CH27" s="10"/>
      <c r="CI27" s="9"/>
      <c r="CJ27" s="10"/>
      <c r="CK27" s="9"/>
      <c r="CL27" s="10"/>
      <c r="CM27" s="9"/>
      <c r="CN27" s="10"/>
      <c r="CO27" s="9"/>
      <c r="CP27" s="10"/>
      <c r="CQ27" s="9"/>
      <c r="CR27" s="10"/>
      <c r="CS27" s="9"/>
      <c r="CT27" s="10"/>
      <c r="CU27" s="9"/>
      <c r="CV27" s="10"/>
      <c r="CW27" s="9"/>
      <c r="CX27" s="10"/>
      <c r="CY27" s="9"/>
      <c r="CZ27" s="10"/>
      <c r="DA27" s="9"/>
      <c r="DB27" s="10"/>
      <c r="DC27" s="9"/>
      <c r="DD27" s="10"/>
      <c r="DE27" s="9"/>
      <c r="DF27" s="10"/>
      <c r="DG27" s="9"/>
      <c r="DH27" s="10"/>
      <c r="DI27" s="9"/>
      <c r="DJ27" s="10"/>
      <c r="DK27" s="9"/>
      <c r="DL27" s="10"/>
      <c r="DM27" s="9"/>
      <c r="DN27" s="10"/>
      <c r="DO27" s="9"/>
      <c r="DP27" s="10"/>
      <c r="DQ27" s="9"/>
      <c r="DR27" s="10"/>
      <c r="DS27" s="9"/>
      <c r="DT27" s="10"/>
      <c r="DU27" s="9"/>
      <c r="DV27" s="10"/>
      <c r="DW27" s="9"/>
      <c r="DX27" s="10"/>
      <c r="DY27" s="9"/>
      <c r="DZ27" s="10"/>
      <c r="EA27" s="9"/>
      <c r="EB27" s="10"/>
      <c r="EC27" s="9"/>
      <c r="ED27" s="10"/>
      <c r="EE27" s="9"/>
      <c r="EF27" s="10"/>
      <c r="EG27" s="9"/>
      <c r="EH27" s="10"/>
      <c r="EI27" s="9"/>
      <c r="EJ27" s="10"/>
      <c r="EK27" s="9"/>
      <c r="EL27" s="10"/>
      <c r="EM27" s="9"/>
      <c r="EN27" s="10"/>
      <c r="EO27" s="9"/>
      <c r="EP27" s="10"/>
      <c r="EQ27" s="9"/>
      <c r="ER27" s="10"/>
      <c r="ES27" s="9"/>
      <c r="ET27" s="10"/>
      <c r="EU27" s="9"/>
      <c r="EV27" s="10"/>
      <c r="EW27" s="9"/>
      <c r="EX27" s="10"/>
      <c r="EY27" s="9"/>
      <c r="EZ27" s="10"/>
      <c r="FA27" s="9"/>
      <c r="FB27" s="10"/>
      <c r="FC27" s="9"/>
      <c r="FD27" s="10"/>
      <c r="FE27" s="9"/>
      <c r="FF27" s="10"/>
      <c r="FG27" s="9"/>
      <c r="FH27" s="10"/>
      <c r="FI27" s="9"/>
      <c r="FJ27" s="10"/>
      <c r="FK27" s="9"/>
      <c r="FL27" s="10"/>
      <c r="FM27" s="9"/>
      <c r="FN27" s="10"/>
      <c r="FO27" s="9"/>
      <c r="FP27" s="10"/>
      <c r="FQ27" s="9"/>
      <c r="FR27" s="10"/>
      <c r="FS27" s="9"/>
      <c r="FT27" s="10"/>
      <c r="FU27" s="9"/>
      <c r="FV27" s="10"/>
      <c r="FW27" s="9"/>
      <c r="FX27" s="10"/>
      <c r="FY27" s="9"/>
      <c r="FZ27" s="10"/>
      <c r="GA27" s="9"/>
      <c r="GB27" s="10"/>
      <c r="GC27" s="9"/>
      <c r="GD27" s="10"/>
      <c r="GE27" s="9"/>
      <c r="GF27" s="10"/>
      <c r="GG27" s="9"/>
      <c r="GH27" s="10"/>
      <c r="GI27" s="9"/>
      <c r="GJ27" s="10"/>
      <c r="GK27" s="9"/>
      <c r="GL27" s="10"/>
      <c r="GM27" s="9"/>
      <c r="GN27" s="10"/>
      <c r="GO27" s="9"/>
      <c r="GP27" s="10"/>
      <c r="GQ27" s="9"/>
      <c r="GR27" s="10"/>
      <c r="GS27" s="9"/>
      <c r="GT27" s="10"/>
      <c r="GU27" s="9"/>
      <c r="GV27" s="10"/>
      <c r="GW27" s="9"/>
      <c r="GX27" s="10"/>
      <c r="GY27" s="9"/>
      <c r="GZ27" s="10"/>
      <c r="HA27" s="9"/>
      <c r="HB27" s="10"/>
      <c r="HC27" s="9"/>
      <c r="HD27" s="10"/>
      <c r="HE27" s="9"/>
      <c r="HF27" s="10"/>
      <c r="HG27" s="9"/>
      <c r="HH27" s="10"/>
      <c r="HI27" s="9"/>
      <c r="HJ27" s="10"/>
      <c r="HK27" s="9"/>
      <c r="HL27" s="10"/>
      <c r="HM27" s="9"/>
      <c r="HN27" s="10"/>
      <c r="HO27" s="9"/>
      <c r="HP27" s="10"/>
      <c r="HQ27" s="9"/>
      <c r="HR27" s="10"/>
      <c r="HS27" s="9"/>
      <c r="HT27" s="10"/>
      <c r="HU27" s="9"/>
      <c r="HV27" s="10"/>
      <c r="HW27" s="9"/>
      <c r="HX27" s="10"/>
      <c r="HY27" s="9"/>
      <c r="HZ27" s="10"/>
      <c r="IA27" s="9"/>
      <c r="IB27" s="10"/>
      <c r="IC27" s="9"/>
      <c r="ID27" s="10"/>
      <c r="IE27" s="9"/>
      <c r="IF27" s="10"/>
      <c r="IG27" s="9"/>
      <c r="IH27" s="10"/>
      <c r="II27" s="9"/>
      <c r="IJ27" s="10"/>
      <c r="IK27" s="9"/>
      <c r="IL27" s="10"/>
      <c r="IM27" s="9"/>
      <c r="IN27" s="10"/>
      <c r="IO27" s="9"/>
      <c r="IP27" s="10"/>
      <c r="IQ27" s="9"/>
      <c r="IR27" s="10"/>
      <c r="IS27" s="9"/>
      <c r="IT27" s="10"/>
      <c r="IU27" s="9"/>
      <c r="IV27" s="10"/>
    </row>
    <row r="28" spans="1:256" ht="18" customHeight="1">
      <c r="A28" s="9">
        <v>19</v>
      </c>
      <c r="B28" s="10">
        <v>64733</v>
      </c>
      <c r="C28" s="9" t="s">
        <v>111</v>
      </c>
      <c r="D28" s="10">
        <v>911</v>
      </c>
      <c r="E28" s="15" t="s">
        <v>30</v>
      </c>
      <c r="F28" s="9" t="s">
        <v>12</v>
      </c>
      <c r="G28" s="7">
        <v>161734</v>
      </c>
      <c r="H28" s="7">
        <v>314000</v>
      </c>
      <c r="I28" s="7">
        <v>67839</v>
      </c>
      <c r="J28" s="33"/>
      <c r="K28" s="9"/>
      <c r="L28" s="10"/>
      <c r="M28" s="9"/>
      <c r="N28" s="10"/>
      <c r="O28" s="9"/>
      <c r="P28" s="10"/>
      <c r="Q28" s="9"/>
      <c r="R28" s="10"/>
      <c r="S28" s="9"/>
      <c r="T28" s="10"/>
      <c r="U28" s="9"/>
      <c r="V28" s="10"/>
      <c r="W28" s="9"/>
      <c r="X28" s="10"/>
      <c r="Y28" s="9"/>
      <c r="Z28" s="10"/>
      <c r="AA28" s="9"/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10"/>
      <c r="AM28" s="9"/>
      <c r="AN28" s="10"/>
      <c r="AO28" s="9"/>
      <c r="AP28" s="10"/>
      <c r="AQ28" s="9"/>
      <c r="AR28" s="10"/>
      <c r="AS28" s="9"/>
      <c r="AT28" s="10"/>
      <c r="AU28" s="9"/>
      <c r="AV28" s="10"/>
      <c r="AW28" s="9"/>
      <c r="AX28" s="10"/>
      <c r="AY28" s="9"/>
      <c r="AZ28" s="10"/>
      <c r="BA28" s="9"/>
      <c r="BB28" s="10"/>
      <c r="BC28" s="9"/>
      <c r="BD28" s="10"/>
      <c r="BE28" s="9"/>
      <c r="BF28" s="10"/>
      <c r="BG28" s="9"/>
      <c r="BH28" s="10"/>
      <c r="BI28" s="9"/>
      <c r="BJ28" s="10"/>
      <c r="BK28" s="9"/>
      <c r="BL28" s="10"/>
      <c r="BM28" s="9"/>
      <c r="BN28" s="10"/>
      <c r="BO28" s="9"/>
      <c r="BP28" s="10"/>
      <c r="BQ28" s="9"/>
      <c r="BR28" s="10"/>
      <c r="BS28" s="9"/>
      <c r="BT28" s="10"/>
      <c r="BU28" s="9"/>
      <c r="BV28" s="10"/>
      <c r="BW28" s="9"/>
      <c r="BX28" s="10"/>
      <c r="BY28" s="9"/>
      <c r="BZ28" s="10"/>
      <c r="CA28" s="9"/>
      <c r="CB28" s="10"/>
      <c r="CC28" s="9"/>
      <c r="CD28" s="10"/>
      <c r="CE28" s="9"/>
      <c r="CF28" s="10"/>
      <c r="CG28" s="9"/>
      <c r="CH28" s="10"/>
      <c r="CI28" s="9"/>
      <c r="CJ28" s="10"/>
      <c r="CK28" s="9"/>
      <c r="CL28" s="10"/>
      <c r="CM28" s="9"/>
      <c r="CN28" s="10"/>
      <c r="CO28" s="9"/>
      <c r="CP28" s="10"/>
      <c r="CQ28" s="9"/>
      <c r="CR28" s="10"/>
      <c r="CS28" s="9"/>
      <c r="CT28" s="10"/>
      <c r="CU28" s="9"/>
      <c r="CV28" s="10"/>
      <c r="CW28" s="9"/>
      <c r="CX28" s="10"/>
      <c r="CY28" s="9"/>
      <c r="CZ28" s="10"/>
      <c r="DA28" s="9"/>
      <c r="DB28" s="10"/>
      <c r="DC28" s="9"/>
      <c r="DD28" s="10"/>
      <c r="DE28" s="9"/>
      <c r="DF28" s="10"/>
      <c r="DG28" s="9"/>
      <c r="DH28" s="10"/>
      <c r="DI28" s="9"/>
      <c r="DJ28" s="10"/>
      <c r="DK28" s="9"/>
      <c r="DL28" s="10"/>
      <c r="DM28" s="9"/>
      <c r="DN28" s="10"/>
      <c r="DO28" s="9"/>
      <c r="DP28" s="10"/>
      <c r="DQ28" s="9"/>
      <c r="DR28" s="10"/>
      <c r="DS28" s="9"/>
      <c r="DT28" s="10"/>
      <c r="DU28" s="9"/>
      <c r="DV28" s="10"/>
      <c r="DW28" s="9"/>
      <c r="DX28" s="10"/>
      <c r="DY28" s="9"/>
      <c r="DZ28" s="10"/>
      <c r="EA28" s="9"/>
      <c r="EB28" s="10"/>
      <c r="EC28" s="9"/>
      <c r="ED28" s="10"/>
      <c r="EE28" s="9"/>
      <c r="EF28" s="10"/>
      <c r="EG28" s="9"/>
      <c r="EH28" s="10"/>
      <c r="EI28" s="9"/>
      <c r="EJ28" s="10"/>
      <c r="EK28" s="9"/>
      <c r="EL28" s="10"/>
      <c r="EM28" s="9"/>
      <c r="EN28" s="10"/>
      <c r="EO28" s="9"/>
      <c r="EP28" s="10"/>
      <c r="EQ28" s="9"/>
      <c r="ER28" s="10"/>
      <c r="ES28" s="9"/>
      <c r="ET28" s="10"/>
      <c r="EU28" s="9"/>
      <c r="EV28" s="10"/>
      <c r="EW28" s="9"/>
      <c r="EX28" s="10"/>
      <c r="EY28" s="9"/>
      <c r="EZ28" s="10"/>
      <c r="FA28" s="9"/>
      <c r="FB28" s="10"/>
      <c r="FC28" s="9"/>
      <c r="FD28" s="10"/>
      <c r="FE28" s="9"/>
      <c r="FF28" s="10"/>
      <c r="FG28" s="9"/>
      <c r="FH28" s="10"/>
      <c r="FI28" s="9"/>
      <c r="FJ28" s="10"/>
      <c r="FK28" s="9"/>
      <c r="FL28" s="10"/>
      <c r="FM28" s="9"/>
      <c r="FN28" s="10"/>
      <c r="FO28" s="9"/>
      <c r="FP28" s="10"/>
      <c r="FQ28" s="9"/>
      <c r="FR28" s="10"/>
      <c r="FS28" s="9"/>
      <c r="FT28" s="10"/>
      <c r="FU28" s="9"/>
      <c r="FV28" s="10"/>
      <c r="FW28" s="9"/>
      <c r="FX28" s="10"/>
      <c r="FY28" s="9"/>
      <c r="FZ28" s="10"/>
      <c r="GA28" s="9"/>
      <c r="GB28" s="10"/>
      <c r="GC28" s="9"/>
      <c r="GD28" s="10"/>
      <c r="GE28" s="9"/>
      <c r="GF28" s="10"/>
      <c r="GG28" s="9"/>
      <c r="GH28" s="10"/>
      <c r="GI28" s="9"/>
      <c r="GJ28" s="10"/>
      <c r="GK28" s="9"/>
      <c r="GL28" s="10"/>
      <c r="GM28" s="9"/>
      <c r="GN28" s="10"/>
      <c r="GO28" s="9"/>
      <c r="GP28" s="10"/>
      <c r="GQ28" s="9"/>
      <c r="GR28" s="10"/>
      <c r="GS28" s="9"/>
      <c r="GT28" s="10"/>
      <c r="GU28" s="9"/>
      <c r="GV28" s="10"/>
      <c r="GW28" s="9"/>
      <c r="GX28" s="10"/>
      <c r="GY28" s="9"/>
      <c r="GZ28" s="10"/>
      <c r="HA28" s="9"/>
      <c r="HB28" s="10"/>
      <c r="HC28" s="9"/>
      <c r="HD28" s="10"/>
      <c r="HE28" s="9"/>
      <c r="HF28" s="10"/>
      <c r="HG28" s="9"/>
      <c r="HH28" s="10"/>
      <c r="HI28" s="9"/>
      <c r="HJ28" s="10"/>
      <c r="HK28" s="9"/>
      <c r="HL28" s="10"/>
      <c r="HM28" s="9"/>
      <c r="HN28" s="10"/>
      <c r="HO28" s="9"/>
      <c r="HP28" s="10"/>
      <c r="HQ28" s="9"/>
      <c r="HR28" s="10"/>
      <c r="HS28" s="9"/>
      <c r="HT28" s="10"/>
      <c r="HU28" s="9"/>
      <c r="HV28" s="10"/>
      <c r="HW28" s="9"/>
      <c r="HX28" s="10"/>
      <c r="HY28" s="9"/>
      <c r="HZ28" s="10"/>
      <c r="IA28" s="9"/>
      <c r="IB28" s="10"/>
      <c r="IC28" s="9"/>
      <c r="ID28" s="10"/>
      <c r="IE28" s="9"/>
      <c r="IF28" s="10"/>
      <c r="IG28" s="9"/>
      <c r="IH28" s="10"/>
      <c r="II28" s="9"/>
      <c r="IJ28" s="10"/>
      <c r="IK28" s="9"/>
      <c r="IL28" s="10"/>
      <c r="IM28" s="9"/>
      <c r="IN28" s="10"/>
      <c r="IO28" s="9"/>
      <c r="IP28" s="10"/>
      <c r="IQ28" s="9"/>
      <c r="IR28" s="10"/>
      <c r="IS28" s="9"/>
      <c r="IT28" s="10"/>
      <c r="IU28" s="9"/>
      <c r="IV28" s="10"/>
    </row>
    <row r="29" spans="1:256" ht="18" customHeight="1">
      <c r="A29" s="9">
        <v>19</v>
      </c>
      <c r="B29" s="10">
        <v>64733</v>
      </c>
      <c r="C29" s="9" t="s">
        <v>112</v>
      </c>
      <c r="D29" s="10">
        <v>953</v>
      </c>
      <c r="E29" s="15" t="s">
        <v>31</v>
      </c>
      <c r="F29" s="9" t="s">
        <v>12</v>
      </c>
      <c r="G29" s="7">
        <v>72350</v>
      </c>
      <c r="H29" s="7">
        <v>69297</v>
      </c>
      <c r="I29" s="7">
        <v>26257</v>
      </c>
      <c r="J29" s="33"/>
      <c r="K29" s="9"/>
      <c r="L29" s="10"/>
      <c r="M29" s="9"/>
      <c r="N29" s="10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10"/>
      <c r="AA29" s="9"/>
      <c r="AB29" s="10"/>
      <c r="AC29" s="9"/>
      <c r="AD29" s="10"/>
      <c r="AE29" s="9"/>
      <c r="AF29" s="10"/>
      <c r="AG29" s="9"/>
      <c r="AH29" s="10"/>
      <c r="AI29" s="9"/>
      <c r="AJ29" s="10"/>
      <c r="AK29" s="9"/>
      <c r="AL29" s="10"/>
      <c r="AM29" s="9"/>
      <c r="AN29" s="10"/>
      <c r="AO29" s="9"/>
      <c r="AP29" s="10"/>
      <c r="AQ29" s="9"/>
      <c r="AR29" s="10"/>
      <c r="AS29" s="9"/>
      <c r="AT29" s="10"/>
      <c r="AU29" s="9"/>
      <c r="AV29" s="10"/>
      <c r="AW29" s="9"/>
      <c r="AX29" s="10"/>
      <c r="AY29" s="9"/>
      <c r="AZ29" s="10"/>
      <c r="BA29" s="9"/>
      <c r="BB29" s="10"/>
      <c r="BC29" s="9"/>
      <c r="BD29" s="10"/>
      <c r="BE29" s="9"/>
      <c r="BF29" s="10"/>
      <c r="BG29" s="9"/>
      <c r="BH29" s="10"/>
      <c r="BI29" s="9"/>
      <c r="BJ29" s="10"/>
      <c r="BK29" s="9"/>
      <c r="BL29" s="10"/>
      <c r="BM29" s="9"/>
      <c r="BN29" s="10"/>
      <c r="BO29" s="9"/>
      <c r="BP29" s="10"/>
      <c r="BQ29" s="9"/>
      <c r="BR29" s="10"/>
      <c r="BS29" s="9"/>
      <c r="BT29" s="10"/>
      <c r="BU29" s="9"/>
      <c r="BV29" s="10"/>
      <c r="BW29" s="9"/>
      <c r="BX29" s="10"/>
      <c r="BY29" s="9"/>
      <c r="BZ29" s="10"/>
      <c r="CA29" s="9"/>
      <c r="CB29" s="10"/>
      <c r="CC29" s="9"/>
      <c r="CD29" s="10"/>
      <c r="CE29" s="9"/>
      <c r="CF29" s="10"/>
      <c r="CG29" s="9"/>
      <c r="CH29" s="10"/>
      <c r="CI29" s="9"/>
      <c r="CJ29" s="10"/>
      <c r="CK29" s="9"/>
      <c r="CL29" s="10"/>
      <c r="CM29" s="9"/>
      <c r="CN29" s="10"/>
      <c r="CO29" s="9"/>
      <c r="CP29" s="10"/>
      <c r="CQ29" s="9"/>
      <c r="CR29" s="10"/>
      <c r="CS29" s="9"/>
      <c r="CT29" s="10"/>
      <c r="CU29" s="9"/>
      <c r="CV29" s="10"/>
      <c r="CW29" s="9"/>
      <c r="CX29" s="10"/>
      <c r="CY29" s="9"/>
      <c r="CZ29" s="10"/>
      <c r="DA29" s="9"/>
      <c r="DB29" s="10"/>
      <c r="DC29" s="9"/>
      <c r="DD29" s="10"/>
      <c r="DE29" s="9"/>
      <c r="DF29" s="10"/>
      <c r="DG29" s="9"/>
      <c r="DH29" s="10"/>
      <c r="DI29" s="9"/>
      <c r="DJ29" s="10"/>
      <c r="DK29" s="9"/>
      <c r="DL29" s="10"/>
      <c r="DM29" s="9"/>
      <c r="DN29" s="10"/>
      <c r="DO29" s="9"/>
      <c r="DP29" s="10"/>
      <c r="DQ29" s="9"/>
      <c r="DR29" s="10"/>
      <c r="DS29" s="9"/>
      <c r="DT29" s="10"/>
      <c r="DU29" s="9"/>
      <c r="DV29" s="10"/>
      <c r="DW29" s="9"/>
      <c r="DX29" s="10"/>
      <c r="DY29" s="9"/>
      <c r="DZ29" s="10"/>
      <c r="EA29" s="9"/>
      <c r="EB29" s="10"/>
      <c r="EC29" s="9"/>
      <c r="ED29" s="10"/>
      <c r="EE29" s="9"/>
      <c r="EF29" s="10"/>
      <c r="EG29" s="9"/>
      <c r="EH29" s="10"/>
      <c r="EI29" s="9"/>
      <c r="EJ29" s="10"/>
      <c r="EK29" s="9"/>
      <c r="EL29" s="10"/>
      <c r="EM29" s="9"/>
      <c r="EN29" s="10"/>
      <c r="EO29" s="9"/>
      <c r="EP29" s="10"/>
      <c r="EQ29" s="9"/>
      <c r="ER29" s="10"/>
      <c r="ES29" s="9"/>
      <c r="ET29" s="10"/>
      <c r="EU29" s="9"/>
      <c r="EV29" s="10"/>
      <c r="EW29" s="9"/>
      <c r="EX29" s="10"/>
      <c r="EY29" s="9"/>
      <c r="EZ29" s="10"/>
      <c r="FA29" s="9"/>
      <c r="FB29" s="10"/>
      <c r="FC29" s="9"/>
      <c r="FD29" s="10"/>
      <c r="FE29" s="9"/>
      <c r="FF29" s="10"/>
      <c r="FG29" s="9"/>
      <c r="FH29" s="10"/>
      <c r="FI29" s="9"/>
      <c r="FJ29" s="10"/>
      <c r="FK29" s="9"/>
      <c r="FL29" s="10"/>
      <c r="FM29" s="9"/>
      <c r="FN29" s="10"/>
      <c r="FO29" s="9"/>
      <c r="FP29" s="10"/>
      <c r="FQ29" s="9"/>
      <c r="FR29" s="10"/>
      <c r="FS29" s="9"/>
      <c r="FT29" s="10"/>
      <c r="FU29" s="9"/>
      <c r="FV29" s="10"/>
      <c r="FW29" s="9"/>
      <c r="FX29" s="10"/>
      <c r="FY29" s="9"/>
      <c r="FZ29" s="10"/>
      <c r="GA29" s="9"/>
      <c r="GB29" s="10"/>
      <c r="GC29" s="9"/>
      <c r="GD29" s="10"/>
      <c r="GE29" s="9"/>
      <c r="GF29" s="10"/>
      <c r="GG29" s="9"/>
      <c r="GH29" s="10"/>
      <c r="GI29" s="9"/>
      <c r="GJ29" s="10"/>
      <c r="GK29" s="9"/>
      <c r="GL29" s="10"/>
      <c r="GM29" s="9"/>
      <c r="GN29" s="10"/>
      <c r="GO29" s="9"/>
      <c r="GP29" s="10"/>
      <c r="GQ29" s="9"/>
      <c r="GR29" s="10"/>
      <c r="GS29" s="9"/>
      <c r="GT29" s="10"/>
      <c r="GU29" s="9"/>
      <c r="GV29" s="10"/>
      <c r="GW29" s="9"/>
      <c r="GX29" s="10"/>
      <c r="GY29" s="9"/>
      <c r="GZ29" s="10"/>
      <c r="HA29" s="9"/>
      <c r="HB29" s="10"/>
      <c r="HC29" s="9"/>
      <c r="HD29" s="10"/>
      <c r="HE29" s="9"/>
      <c r="HF29" s="10"/>
      <c r="HG29" s="9"/>
      <c r="HH29" s="10"/>
      <c r="HI29" s="9"/>
      <c r="HJ29" s="10"/>
      <c r="HK29" s="9"/>
      <c r="HL29" s="10"/>
      <c r="HM29" s="9"/>
      <c r="HN29" s="10"/>
      <c r="HO29" s="9"/>
      <c r="HP29" s="10"/>
      <c r="HQ29" s="9"/>
      <c r="HR29" s="10"/>
      <c r="HS29" s="9"/>
      <c r="HT29" s="10"/>
      <c r="HU29" s="9"/>
      <c r="HV29" s="10"/>
      <c r="HW29" s="9"/>
      <c r="HX29" s="10"/>
      <c r="HY29" s="9"/>
      <c r="HZ29" s="10"/>
      <c r="IA29" s="9"/>
      <c r="IB29" s="10"/>
      <c r="IC29" s="9"/>
      <c r="ID29" s="10"/>
      <c r="IE29" s="9"/>
      <c r="IF29" s="10"/>
      <c r="IG29" s="9"/>
      <c r="IH29" s="10"/>
      <c r="II29" s="9"/>
      <c r="IJ29" s="10"/>
      <c r="IK29" s="9"/>
      <c r="IL29" s="10"/>
      <c r="IM29" s="9"/>
      <c r="IN29" s="10"/>
      <c r="IO29" s="9"/>
      <c r="IP29" s="10"/>
      <c r="IQ29" s="9"/>
      <c r="IR29" s="10"/>
      <c r="IS29" s="9"/>
      <c r="IT29" s="10"/>
      <c r="IU29" s="9"/>
      <c r="IV29" s="10"/>
    </row>
    <row r="30" spans="1:256" ht="18" customHeight="1">
      <c r="A30" s="9">
        <v>19</v>
      </c>
      <c r="B30" s="10">
        <v>64733</v>
      </c>
      <c r="C30" s="9" t="s">
        <v>113</v>
      </c>
      <c r="D30" s="10">
        <v>969</v>
      </c>
      <c r="E30" s="15" t="s">
        <v>32</v>
      </c>
      <c r="F30" s="9" t="s">
        <v>12</v>
      </c>
      <c r="G30" s="7">
        <v>73630</v>
      </c>
      <c r="H30" s="7">
        <v>58914</v>
      </c>
      <c r="I30" s="7">
        <v>24472</v>
      </c>
      <c r="J30" s="33"/>
      <c r="K30" s="9"/>
      <c r="L30" s="10"/>
      <c r="M30" s="9"/>
      <c r="N30" s="10"/>
      <c r="O30" s="9"/>
      <c r="P30" s="10"/>
      <c r="Q30" s="9"/>
      <c r="R30" s="10"/>
      <c r="S30" s="9"/>
      <c r="T30" s="10"/>
      <c r="U30" s="9"/>
      <c r="V30" s="10"/>
      <c r="W30" s="9"/>
      <c r="X30" s="10"/>
      <c r="Y30" s="9"/>
      <c r="Z30" s="10"/>
      <c r="AA30" s="9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10"/>
      <c r="AM30" s="9"/>
      <c r="AN30" s="10"/>
      <c r="AO30" s="9"/>
      <c r="AP30" s="10"/>
      <c r="AQ30" s="9"/>
      <c r="AR30" s="10"/>
      <c r="AS30" s="9"/>
      <c r="AT30" s="10"/>
      <c r="AU30" s="9"/>
      <c r="AV30" s="10"/>
      <c r="AW30" s="9"/>
      <c r="AX30" s="10"/>
      <c r="AY30" s="9"/>
      <c r="AZ30" s="10"/>
      <c r="BA30" s="9"/>
      <c r="BB30" s="10"/>
      <c r="BC30" s="9"/>
      <c r="BD30" s="10"/>
      <c r="BE30" s="9"/>
      <c r="BF30" s="10"/>
      <c r="BG30" s="9"/>
      <c r="BH30" s="10"/>
      <c r="BI30" s="9"/>
      <c r="BJ30" s="10"/>
      <c r="BK30" s="9"/>
      <c r="BL30" s="10"/>
      <c r="BM30" s="9"/>
      <c r="BN30" s="10"/>
      <c r="BO30" s="9"/>
      <c r="BP30" s="10"/>
      <c r="BQ30" s="9"/>
      <c r="BR30" s="10"/>
      <c r="BS30" s="9"/>
      <c r="BT30" s="10"/>
      <c r="BU30" s="9"/>
      <c r="BV30" s="10"/>
      <c r="BW30" s="9"/>
      <c r="BX30" s="10"/>
      <c r="BY30" s="9"/>
      <c r="BZ30" s="10"/>
      <c r="CA30" s="9"/>
      <c r="CB30" s="10"/>
      <c r="CC30" s="9"/>
      <c r="CD30" s="10"/>
      <c r="CE30" s="9"/>
      <c r="CF30" s="10"/>
      <c r="CG30" s="9"/>
      <c r="CH30" s="10"/>
      <c r="CI30" s="9"/>
      <c r="CJ30" s="10"/>
      <c r="CK30" s="9"/>
      <c r="CL30" s="10"/>
      <c r="CM30" s="9"/>
      <c r="CN30" s="10"/>
      <c r="CO30" s="9"/>
      <c r="CP30" s="10"/>
      <c r="CQ30" s="9"/>
      <c r="CR30" s="10"/>
      <c r="CS30" s="9"/>
      <c r="CT30" s="10"/>
      <c r="CU30" s="9"/>
      <c r="CV30" s="10"/>
      <c r="CW30" s="9"/>
      <c r="CX30" s="10"/>
      <c r="CY30" s="9"/>
      <c r="CZ30" s="10"/>
      <c r="DA30" s="9"/>
      <c r="DB30" s="10"/>
      <c r="DC30" s="9"/>
      <c r="DD30" s="10"/>
      <c r="DE30" s="9"/>
      <c r="DF30" s="10"/>
      <c r="DG30" s="9"/>
      <c r="DH30" s="10"/>
      <c r="DI30" s="9"/>
      <c r="DJ30" s="10"/>
      <c r="DK30" s="9"/>
      <c r="DL30" s="10"/>
      <c r="DM30" s="9"/>
      <c r="DN30" s="10"/>
      <c r="DO30" s="9"/>
      <c r="DP30" s="10"/>
      <c r="DQ30" s="9"/>
      <c r="DR30" s="10"/>
      <c r="DS30" s="9"/>
      <c r="DT30" s="10"/>
      <c r="DU30" s="9"/>
      <c r="DV30" s="10"/>
      <c r="DW30" s="9"/>
      <c r="DX30" s="10"/>
      <c r="DY30" s="9"/>
      <c r="DZ30" s="10"/>
      <c r="EA30" s="9"/>
      <c r="EB30" s="10"/>
      <c r="EC30" s="9"/>
      <c r="ED30" s="10"/>
      <c r="EE30" s="9"/>
      <c r="EF30" s="10"/>
      <c r="EG30" s="9"/>
      <c r="EH30" s="10"/>
      <c r="EI30" s="9"/>
      <c r="EJ30" s="10"/>
      <c r="EK30" s="9"/>
      <c r="EL30" s="10"/>
      <c r="EM30" s="9"/>
      <c r="EN30" s="10"/>
      <c r="EO30" s="9"/>
      <c r="EP30" s="10"/>
      <c r="EQ30" s="9"/>
      <c r="ER30" s="10"/>
      <c r="ES30" s="9"/>
      <c r="ET30" s="10"/>
      <c r="EU30" s="9"/>
      <c r="EV30" s="10"/>
      <c r="EW30" s="9"/>
      <c r="EX30" s="10"/>
      <c r="EY30" s="9"/>
      <c r="EZ30" s="10"/>
      <c r="FA30" s="9"/>
      <c r="FB30" s="10"/>
      <c r="FC30" s="9"/>
      <c r="FD30" s="10"/>
      <c r="FE30" s="9"/>
      <c r="FF30" s="10"/>
      <c r="FG30" s="9"/>
      <c r="FH30" s="10"/>
      <c r="FI30" s="9"/>
      <c r="FJ30" s="10"/>
      <c r="FK30" s="9"/>
      <c r="FL30" s="10"/>
      <c r="FM30" s="9"/>
      <c r="FN30" s="10"/>
      <c r="FO30" s="9"/>
      <c r="FP30" s="10"/>
      <c r="FQ30" s="9"/>
      <c r="FR30" s="10"/>
      <c r="FS30" s="9"/>
      <c r="FT30" s="10"/>
      <c r="FU30" s="9"/>
      <c r="FV30" s="10"/>
      <c r="FW30" s="9"/>
      <c r="FX30" s="10"/>
      <c r="FY30" s="9"/>
      <c r="FZ30" s="10"/>
      <c r="GA30" s="9"/>
      <c r="GB30" s="10"/>
      <c r="GC30" s="9"/>
      <c r="GD30" s="10"/>
      <c r="GE30" s="9"/>
      <c r="GF30" s="10"/>
      <c r="GG30" s="9"/>
      <c r="GH30" s="10"/>
      <c r="GI30" s="9"/>
      <c r="GJ30" s="10"/>
      <c r="GK30" s="9"/>
      <c r="GL30" s="10"/>
      <c r="GM30" s="9"/>
      <c r="GN30" s="10"/>
      <c r="GO30" s="9"/>
      <c r="GP30" s="10"/>
      <c r="GQ30" s="9"/>
      <c r="GR30" s="10"/>
      <c r="GS30" s="9"/>
      <c r="GT30" s="10"/>
      <c r="GU30" s="9"/>
      <c r="GV30" s="10"/>
      <c r="GW30" s="9"/>
      <c r="GX30" s="10"/>
      <c r="GY30" s="9"/>
      <c r="GZ30" s="10"/>
      <c r="HA30" s="9"/>
      <c r="HB30" s="10"/>
      <c r="HC30" s="9"/>
      <c r="HD30" s="10"/>
      <c r="HE30" s="9"/>
      <c r="HF30" s="10"/>
      <c r="HG30" s="9"/>
      <c r="HH30" s="10"/>
      <c r="HI30" s="9"/>
      <c r="HJ30" s="10"/>
      <c r="HK30" s="9"/>
      <c r="HL30" s="10"/>
      <c r="HM30" s="9"/>
      <c r="HN30" s="10"/>
      <c r="HO30" s="9"/>
      <c r="HP30" s="10"/>
      <c r="HQ30" s="9"/>
      <c r="HR30" s="10"/>
      <c r="HS30" s="9"/>
      <c r="HT30" s="10"/>
      <c r="HU30" s="9"/>
      <c r="HV30" s="10"/>
      <c r="HW30" s="9"/>
      <c r="HX30" s="10"/>
      <c r="HY30" s="9"/>
      <c r="HZ30" s="10"/>
      <c r="IA30" s="9"/>
      <c r="IB30" s="10"/>
      <c r="IC30" s="9"/>
      <c r="ID30" s="10"/>
      <c r="IE30" s="9"/>
      <c r="IF30" s="10"/>
      <c r="IG30" s="9"/>
      <c r="IH30" s="10"/>
      <c r="II30" s="9"/>
      <c r="IJ30" s="10"/>
      <c r="IK30" s="9"/>
      <c r="IL30" s="10"/>
      <c r="IM30" s="9"/>
      <c r="IN30" s="10"/>
      <c r="IO30" s="9"/>
      <c r="IP30" s="10"/>
      <c r="IQ30" s="9"/>
      <c r="IR30" s="10"/>
      <c r="IS30" s="9"/>
      <c r="IT30" s="10"/>
      <c r="IU30" s="9"/>
      <c r="IV30" s="10"/>
    </row>
    <row r="31" spans="1:256" ht="18" customHeight="1">
      <c r="A31" s="9">
        <v>19</v>
      </c>
      <c r="B31" s="10">
        <v>64733</v>
      </c>
      <c r="C31" s="9" t="s">
        <v>114</v>
      </c>
      <c r="D31" s="10">
        <v>998</v>
      </c>
      <c r="E31" s="15" t="s">
        <v>33</v>
      </c>
      <c r="F31" s="9" t="s">
        <v>12</v>
      </c>
      <c r="G31" s="7">
        <v>46013</v>
      </c>
      <c r="H31" s="7">
        <v>27296</v>
      </c>
      <c r="I31" s="7">
        <v>15568</v>
      </c>
      <c r="J31" s="33"/>
      <c r="K31" s="9"/>
      <c r="L31" s="10"/>
      <c r="M31" s="9"/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10"/>
      <c r="AM31" s="9"/>
      <c r="AN31" s="10"/>
      <c r="AO31" s="9"/>
      <c r="AP31" s="10"/>
      <c r="AQ31" s="9"/>
      <c r="AR31" s="10"/>
      <c r="AS31" s="9"/>
      <c r="AT31" s="10"/>
      <c r="AU31" s="9"/>
      <c r="AV31" s="10"/>
      <c r="AW31" s="9"/>
      <c r="AX31" s="10"/>
      <c r="AY31" s="9"/>
      <c r="AZ31" s="10"/>
      <c r="BA31" s="9"/>
      <c r="BB31" s="10"/>
      <c r="BC31" s="9"/>
      <c r="BD31" s="10"/>
      <c r="BE31" s="9"/>
      <c r="BF31" s="10"/>
      <c r="BG31" s="9"/>
      <c r="BH31" s="10"/>
      <c r="BI31" s="9"/>
      <c r="BJ31" s="10"/>
      <c r="BK31" s="9"/>
      <c r="BL31" s="10"/>
      <c r="BM31" s="9"/>
      <c r="BN31" s="10"/>
      <c r="BO31" s="9"/>
      <c r="BP31" s="10"/>
      <c r="BQ31" s="9"/>
      <c r="BR31" s="10"/>
      <c r="BS31" s="9"/>
      <c r="BT31" s="10"/>
      <c r="BU31" s="9"/>
      <c r="BV31" s="10"/>
      <c r="BW31" s="9"/>
      <c r="BX31" s="10"/>
      <c r="BY31" s="9"/>
      <c r="BZ31" s="10"/>
      <c r="CA31" s="9"/>
      <c r="CB31" s="10"/>
      <c r="CC31" s="9"/>
      <c r="CD31" s="10"/>
      <c r="CE31" s="9"/>
      <c r="CF31" s="10"/>
      <c r="CG31" s="9"/>
      <c r="CH31" s="10"/>
      <c r="CI31" s="9"/>
      <c r="CJ31" s="10"/>
      <c r="CK31" s="9"/>
      <c r="CL31" s="10"/>
      <c r="CM31" s="9"/>
      <c r="CN31" s="10"/>
      <c r="CO31" s="9"/>
      <c r="CP31" s="10"/>
      <c r="CQ31" s="9"/>
      <c r="CR31" s="10"/>
      <c r="CS31" s="9"/>
      <c r="CT31" s="10"/>
      <c r="CU31" s="9"/>
      <c r="CV31" s="10"/>
      <c r="CW31" s="9"/>
      <c r="CX31" s="10"/>
      <c r="CY31" s="9"/>
      <c r="CZ31" s="10"/>
      <c r="DA31" s="9"/>
      <c r="DB31" s="10"/>
      <c r="DC31" s="9"/>
      <c r="DD31" s="10"/>
      <c r="DE31" s="9"/>
      <c r="DF31" s="10"/>
      <c r="DG31" s="9"/>
      <c r="DH31" s="10"/>
      <c r="DI31" s="9"/>
      <c r="DJ31" s="10"/>
      <c r="DK31" s="9"/>
      <c r="DL31" s="10"/>
      <c r="DM31" s="9"/>
      <c r="DN31" s="10"/>
      <c r="DO31" s="9"/>
      <c r="DP31" s="10"/>
      <c r="DQ31" s="9"/>
      <c r="DR31" s="10"/>
      <c r="DS31" s="9"/>
      <c r="DT31" s="10"/>
      <c r="DU31" s="9"/>
      <c r="DV31" s="10"/>
      <c r="DW31" s="9"/>
      <c r="DX31" s="10"/>
      <c r="DY31" s="9"/>
      <c r="DZ31" s="10"/>
      <c r="EA31" s="9"/>
      <c r="EB31" s="10"/>
      <c r="EC31" s="9"/>
      <c r="ED31" s="10"/>
      <c r="EE31" s="9"/>
      <c r="EF31" s="10"/>
      <c r="EG31" s="9"/>
      <c r="EH31" s="10"/>
      <c r="EI31" s="9"/>
      <c r="EJ31" s="10"/>
      <c r="EK31" s="9"/>
      <c r="EL31" s="10"/>
      <c r="EM31" s="9"/>
      <c r="EN31" s="10"/>
      <c r="EO31" s="9"/>
      <c r="EP31" s="10"/>
      <c r="EQ31" s="9"/>
      <c r="ER31" s="10"/>
      <c r="ES31" s="9"/>
      <c r="ET31" s="10"/>
      <c r="EU31" s="9"/>
      <c r="EV31" s="10"/>
      <c r="EW31" s="9"/>
      <c r="EX31" s="10"/>
      <c r="EY31" s="9"/>
      <c r="EZ31" s="10"/>
      <c r="FA31" s="9"/>
      <c r="FB31" s="10"/>
      <c r="FC31" s="9"/>
      <c r="FD31" s="10"/>
      <c r="FE31" s="9"/>
      <c r="FF31" s="10"/>
      <c r="FG31" s="9"/>
      <c r="FH31" s="10"/>
      <c r="FI31" s="9"/>
      <c r="FJ31" s="10"/>
      <c r="FK31" s="9"/>
      <c r="FL31" s="10"/>
      <c r="FM31" s="9"/>
      <c r="FN31" s="10"/>
      <c r="FO31" s="9"/>
      <c r="FP31" s="10"/>
      <c r="FQ31" s="9"/>
      <c r="FR31" s="10"/>
      <c r="FS31" s="9"/>
      <c r="FT31" s="10"/>
      <c r="FU31" s="9"/>
      <c r="FV31" s="10"/>
      <c r="FW31" s="9"/>
      <c r="FX31" s="10"/>
      <c r="FY31" s="9"/>
      <c r="FZ31" s="10"/>
      <c r="GA31" s="9"/>
      <c r="GB31" s="10"/>
      <c r="GC31" s="9"/>
      <c r="GD31" s="10"/>
      <c r="GE31" s="9"/>
      <c r="GF31" s="10"/>
      <c r="GG31" s="9"/>
      <c r="GH31" s="10"/>
      <c r="GI31" s="9"/>
      <c r="GJ31" s="10"/>
      <c r="GK31" s="9"/>
      <c r="GL31" s="10"/>
      <c r="GM31" s="9"/>
      <c r="GN31" s="10"/>
      <c r="GO31" s="9"/>
      <c r="GP31" s="10"/>
      <c r="GQ31" s="9"/>
      <c r="GR31" s="10"/>
      <c r="GS31" s="9"/>
      <c r="GT31" s="10"/>
      <c r="GU31" s="9"/>
      <c r="GV31" s="10"/>
      <c r="GW31" s="9"/>
      <c r="GX31" s="10"/>
      <c r="GY31" s="9"/>
      <c r="GZ31" s="10"/>
      <c r="HA31" s="9"/>
      <c r="HB31" s="10"/>
      <c r="HC31" s="9"/>
      <c r="HD31" s="10"/>
      <c r="HE31" s="9"/>
      <c r="HF31" s="10"/>
      <c r="HG31" s="9"/>
      <c r="HH31" s="10"/>
      <c r="HI31" s="9"/>
      <c r="HJ31" s="10"/>
      <c r="HK31" s="9"/>
      <c r="HL31" s="10"/>
      <c r="HM31" s="9"/>
      <c r="HN31" s="10"/>
      <c r="HO31" s="9"/>
      <c r="HP31" s="10"/>
      <c r="HQ31" s="9"/>
      <c r="HR31" s="10"/>
      <c r="HS31" s="9"/>
      <c r="HT31" s="10"/>
      <c r="HU31" s="9"/>
      <c r="HV31" s="10"/>
      <c r="HW31" s="9"/>
      <c r="HX31" s="10"/>
      <c r="HY31" s="9"/>
      <c r="HZ31" s="10"/>
      <c r="IA31" s="9"/>
      <c r="IB31" s="10"/>
      <c r="IC31" s="9"/>
      <c r="ID31" s="10"/>
      <c r="IE31" s="9"/>
      <c r="IF31" s="10"/>
      <c r="IG31" s="9"/>
      <c r="IH31" s="10"/>
      <c r="II31" s="9"/>
      <c r="IJ31" s="10"/>
      <c r="IK31" s="9"/>
      <c r="IL31" s="10"/>
      <c r="IM31" s="9"/>
      <c r="IN31" s="10"/>
      <c r="IO31" s="9"/>
      <c r="IP31" s="10"/>
      <c r="IQ31" s="9"/>
      <c r="IR31" s="10"/>
      <c r="IS31" s="9"/>
      <c r="IT31" s="10"/>
      <c r="IU31" s="9"/>
      <c r="IV31" s="10"/>
    </row>
    <row r="32" spans="1:256" ht="18" customHeight="1">
      <c r="A32" s="9">
        <v>19</v>
      </c>
      <c r="B32" s="10">
        <v>64733</v>
      </c>
      <c r="C32" s="9" t="s">
        <v>115</v>
      </c>
      <c r="D32" s="10">
        <v>1007</v>
      </c>
      <c r="E32" s="15" t="s">
        <v>34</v>
      </c>
      <c r="F32" s="9" t="s">
        <v>12</v>
      </c>
      <c r="G32" s="7">
        <v>19226</v>
      </c>
      <c r="H32" s="7">
        <v>28107</v>
      </c>
      <c r="I32" s="7">
        <v>8077</v>
      </c>
      <c r="J32" s="33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10"/>
      <c r="AM32" s="9"/>
      <c r="AN32" s="10"/>
      <c r="AO32" s="9"/>
      <c r="AP32" s="10"/>
      <c r="AQ32" s="9"/>
      <c r="AR32" s="10"/>
      <c r="AS32" s="9"/>
      <c r="AT32" s="10"/>
      <c r="AU32" s="9"/>
      <c r="AV32" s="10"/>
      <c r="AW32" s="9"/>
      <c r="AX32" s="10"/>
      <c r="AY32" s="9"/>
      <c r="AZ32" s="10"/>
      <c r="BA32" s="9"/>
      <c r="BB32" s="10"/>
      <c r="BC32" s="9"/>
      <c r="BD32" s="10"/>
      <c r="BE32" s="9"/>
      <c r="BF32" s="10"/>
      <c r="BG32" s="9"/>
      <c r="BH32" s="10"/>
      <c r="BI32" s="9"/>
      <c r="BJ32" s="10"/>
      <c r="BK32" s="9"/>
      <c r="BL32" s="10"/>
      <c r="BM32" s="9"/>
      <c r="BN32" s="10"/>
      <c r="BO32" s="9"/>
      <c r="BP32" s="10"/>
      <c r="BQ32" s="9"/>
      <c r="BR32" s="10"/>
      <c r="BS32" s="9"/>
      <c r="BT32" s="10"/>
      <c r="BU32" s="9"/>
      <c r="BV32" s="10"/>
      <c r="BW32" s="9"/>
      <c r="BX32" s="10"/>
      <c r="BY32" s="9"/>
      <c r="BZ32" s="10"/>
      <c r="CA32" s="9"/>
      <c r="CB32" s="10"/>
      <c r="CC32" s="9"/>
      <c r="CD32" s="10"/>
      <c r="CE32" s="9"/>
      <c r="CF32" s="10"/>
      <c r="CG32" s="9"/>
      <c r="CH32" s="10"/>
      <c r="CI32" s="9"/>
      <c r="CJ32" s="10"/>
      <c r="CK32" s="9"/>
      <c r="CL32" s="10"/>
      <c r="CM32" s="9"/>
      <c r="CN32" s="10"/>
      <c r="CO32" s="9"/>
      <c r="CP32" s="10"/>
      <c r="CQ32" s="9"/>
      <c r="CR32" s="10"/>
      <c r="CS32" s="9"/>
      <c r="CT32" s="10"/>
      <c r="CU32" s="9"/>
      <c r="CV32" s="10"/>
      <c r="CW32" s="9"/>
      <c r="CX32" s="10"/>
      <c r="CY32" s="9"/>
      <c r="CZ32" s="10"/>
      <c r="DA32" s="9"/>
      <c r="DB32" s="10"/>
      <c r="DC32" s="9"/>
      <c r="DD32" s="10"/>
      <c r="DE32" s="9"/>
      <c r="DF32" s="10"/>
      <c r="DG32" s="9"/>
      <c r="DH32" s="10"/>
      <c r="DI32" s="9"/>
      <c r="DJ32" s="10"/>
      <c r="DK32" s="9"/>
      <c r="DL32" s="10"/>
      <c r="DM32" s="9"/>
      <c r="DN32" s="10"/>
      <c r="DO32" s="9"/>
      <c r="DP32" s="10"/>
      <c r="DQ32" s="9"/>
      <c r="DR32" s="10"/>
      <c r="DS32" s="9"/>
      <c r="DT32" s="10"/>
      <c r="DU32" s="9"/>
      <c r="DV32" s="10"/>
      <c r="DW32" s="9"/>
      <c r="DX32" s="10"/>
      <c r="DY32" s="9"/>
      <c r="DZ32" s="10"/>
      <c r="EA32" s="9"/>
      <c r="EB32" s="10"/>
      <c r="EC32" s="9"/>
      <c r="ED32" s="10"/>
      <c r="EE32" s="9"/>
      <c r="EF32" s="10"/>
      <c r="EG32" s="9"/>
      <c r="EH32" s="10"/>
      <c r="EI32" s="9"/>
      <c r="EJ32" s="10"/>
      <c r="EK32" s="9"/>
      <c r="EL32" s="10"/>
      <c r="EM32" s="9"/>
      <c r="EN32" s="10"/>
      <c r="EO32" s="9"/>
      <c r="EP32" s="10"/>
      <c r="EQ32" s="9"/>
      <c r="ER32" s="10"/>
      <c r="ES32" s="9"/>
      <c r="ET32" s="10"/>
      <c r="EU32" s="9"/>
      <c r="EV32" s="10"/>
      <c r="EW32" s="9"/>
      <c r="EX32" s="10"/>
      <c r="EY32" s="9"/>
      <c r="EZ32" s="10"/>
      <c r="FA32" s="9"/>
      <c r="FB32" s="10"/>
      <c r="FC32" s="9"/>
      <c r="FD32" s="10"/>
      <c r="FE32" s="9"/>
      <c r="FF32" s="10"/>
      <c r="FG32" s="9"/>
      <c r="FH32" s="10"/>
      <c r="FI32" s="9"/>
      <c r="FJ32" s="10"/>
      <c r="FK32" s="9"/>
      <c r="FL32" s="10"/>
      <c r="FM32" s="9"/>
      <c r="FN32" s="10"/>
      <c r="FO32" s="9"/>
      <c r="FP32" s="10"/>
      <c r="FQ32" s="9"/>
      <c r="FR32" s="10"/>
      <c r="FS32" s="9"/>
      <c r="FT32" s="10"/>
      <c r="FU32" s="9"/>
      <c r="FV32" s="10"/>
      <c r="FW32" s="9"/>
      <c r="FX32" s="10"/>
      <c r="FY32" s="9"/>
      <c r="FZ32" s="10"/>
      <c r="GA32" s="9"/>
      <c r="GB32" s="10"/>
      <c r="GC32" s="9"/>
      <c r="GD32" s="10"/>
      <c r="GE32" s="9"/>
      <c r="GF32" s="10"/>
      <c r="GG32" s="9"/>
      <c r="GH32" s="10"/>
      <c r="GI32" s="9"/>
      <c r="GJ32" s="10"/>
      <c r="GK32" s="9"/>
      <c r="GL32" s="10"/>
      <c r="GM32" s="9"/>
      <c r="GN32" s="10"/>
      <c r="GO32" s="9"/>
      <c r="GP32" s="10"/>
      <c r="GQ32" s="9"/>
      <c r="GR32" s="10"/>
      <c r="GS32" s="9"/>
      <c r="GT32" s="10"/>
      <c r="GU32" s="9"/>
      <c r="GV32" s="10"/>
      <c r="GW32" s="9"/>
      <c r="GX32" s="10"/>
      <c r="GY32" s="9"/>
      <c r="GZ32" s="10"/>
      <c r="HA32" s="9"/>
      <c r="HB32" s="10"/>
      <c r="HC32" s="9"/>
      <c r="HD32" s="10"/>
      <c r="HE32" s="9"/>
      <c r="HF32" s="10"/>
      <c r="HG32" s="9"/>
      <c r="HH32" s="10"/>
      <c r="HI32" s="9"/>
      <c r="HJ32" s="10"/>
      <c r="HK32" s="9"/>
      <c r="HL32" s="10"/>
      <c r="HM32" s="9"/>
      <c r="HN32" s="10"/>
      <c r="HO32" s="9"/>
      <c r="HP32" s="10"/>
      <c r="HQ32" s="9"/>
      <c r="HR32" s="10"/>
      <c r="HS32" s="9"/>
      <c r="HT32" s="10"/>
      <c r="HU32" s="9"/>
      <c r="HV32" s="10"/>
      <c r="HW32" s="9"/>
      <c r="HX32" s="10"/>
      <c r="HY32" s="9"/>
      <c r="HZ32" s="10"/>
      <c r="IA32" s="9"/>
      <c r="IB32" s="10"/>
      <c r="IC32" s="9"/>
      <c r="ID32" s="10"/>
      <c r="IE32" s="9"/>
      <c r="IF32" s="10"/>
      <c r="IG32" s="9"/>
      <c r="IH32" s="10"/>
      <c r="II32" s="9"/>
      <c r="IJ32" s="10"/>
      <c r="IK32" s="9"/>
      <c r="IL32" s="10"/>
      <c r="IM32" s="9"/>
      <c r="IN32" s="10"/>
      <c r="IO32" s="9"/>
      <c r="IP32" s="10"/>
      <c r="IQ32" s="9"/>
      <c r="IR32" s="10"/>
      <c r="IS32" s="9"/>
      <c r="IT32" s="10"/>
      <c r="IU32" s="9"/>
      <c r="IV32" s="10"/>
    </row>
    <row r="33" spans="1:256" ht="18" customHeight="1">
      <c r="A33" s="9">
        <v>19</v>
      </c>
      <c r="B33" s="10">
        <v>64733</v>
      </c>
      <c r="C33" s="9" t="s">
        <v>116</v>
      </c>
      <c r="D33" s="10">
        <v>1014</v>
      </c>
      <c r="E33" s="15" t="s">
        <v>35</v>
      </c>
      <c r="F33" s="9" t="s">
        <v>12</v>
      </c>
      <c r="G33" s="7">
        <v>52314</v>
      </c>
      <c r="H33" s="7">
        <v>44397</v>
      </c>
      <c r="I33" s="7">
        <v>17945</v>
      </c>
      <c r="J33" s="33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  <c r="BE33" s="9"/>
      <c r="BF33" s="10"/>
      <c r="BG33" s="9"/>
      <c r="BH33" s="10"/>
      <c r="BI33" s="9"/>
      <c r="BJ33" s="10"/>
      <c r="BK33" s="9"/>
      <c r="BL33" s="10"/>
      <c r="BM33" s="9"/>
      <c r="BN33" s="10"/>
      <c r="BO33" s="9"/>
      <c r="BP33" s="10"/>
      <c r="BQ33" s="9"/>
      <c r="BR33" s="10"/>
      <c r="BS33" s="9"/>
      <c r="BT33" s="10"/>
      <c r="BU33" s="9"/>
      <c r="BV33" s="10"/>
      <c r="BW33" s="9"/>
      <c r="BX33" s="10"/>
      <c r="BY33" s="9"/>
      <c r="BZ33" s="10"/>
      <c r="CA33" s="9"/>
      <c r="CB33" s="10"/>
      <c r="CC33" s="9"/>
      <c r="CD33" s="10"/>
      <c r="CE33" s="9"/>
      <c r="CF33" s="10"/>
      <c r="CG33" s="9"/>
      <c r="CH33" s="10"/>
      <c r="CI33" s="9"/>
      <c r="CJ33" s="10"/>
      <c r="CK33" s="9"/>
      <c r="CL33" s="10"/>
      <c r="CM33" s="9"/>
      <c r="CN33" s="10"/>
      <c r="CO33" s="9"/>
      <c r="CP33" s="10"/>
      <c r="CQ33" s="9"/>
      <c r="CR33" s="10"/>
      <c r="CS33" s="9"/>
      <c r="CT33" s="10"/>
      <c r="CU33" s="9"/>
      <c r="CV33" s="10"/>
      <c r="CW33" s="9"/>
      <c r="CX33" s="10"/>
      <c r="CY33" s="9"/>
      <c r="CZ33" s="10"/>
      <c r="DA33" s="9"/>
      <c r="DB33" s="10"/>
      <c r="DC33" s="9"/>
      <c r="DD33" s="10"/>
      <c r="DE33" s="9"/>
      <c r="DF33" s="10"/>
      <c r="DG33" s="9"/>
      <c r="DH33" s="10"/>
      <c r="DI33" s="9"/>
      <c r="DJ33" s="10"/>
      <c r="DK33" s="9"/>
      <c r="DL33" s="10"/>
      <c r="DM33" s="9"/>
      <c r="DN33" s="10"/>
      <c r="DO33" s="9"/>
      <c r="DP33" s="10"/>
      <c r="DQ33" s="9"/>
      <c r="DR33" s="10"/>
      <c r="DS33" s="9"/>
      <c r="DT33" s="10"/>
      <c r="DU33" s="9"/>
      <c r="DV33" s="10"/>
      <c r="DW33" s="9"/>
      <c r="DX33" s="10"/>
      <c r="DY33" s="9"/>
      <c r="DZ33" s="10"/>
      <c r="EA33" s="9"/>
      <c r="EB33" s="10"/>
      <c r="EC33" s="9"/>
      <c r="ED33" s="10"/>
      <c r="EE33" s="9"/>
      <c r="EF33" s="10"/>
      <c r="EG33" s="9"/>
      <c r="EH33" s="10"/>
      <c r="EI33" s="9"/>
      <c r="EJ33" s="10"/>
      <c r="EK33" s="9"/>
      <c r="EL33" s="10"/>
      <c r="EM33" s="9"/>
      <c r="EN33" s="10"/>
      <c r="EO33" s="9"/>
      <c r="EP33" s="10"/>
      <c r="EQ33" s="9"/>
      <c r="ER33" s="10"/>
      <c r="ES33" s="9"/>
      <c r="ET33" s="10"/>
      <c r="EU33" s="9"/>
      <c r="EV33" s="10"/>
      <c r="EW33" s="9"/>
      <c r="EX33" s="10"/>
      <c r="EY33" s="9"/>
      <c r="EZ33" s="10"/>
      <c r="FA33" s="9"/>
      <c r="FB33" s="10"/>
      <c r="FC33" s="9"/>
      <c r="FD33" s="10"/>
      <c r="FE33" s="9"/>
      <c r="FF33" s="10"/>
      <c r="FG33" s="9"/>
      <c r="FH33" s="10"/>
      <c r="FI33" s="9"/>
      <c r="FJ33" s="10"/>
      <c r="FK33" s="9"/>
      <c r="FL33" s="10"/>
      <c r="FM33" s="9"/>
      <c r="FN33" s="10"/>
      <c r="FO33" s="9"/>
      <c r="FP33" s="10"/>
      <c r="FQ33" s="9"/>
      <c r="FR33" s="10"/>
      <c r="FS33" s="9"/>
      <c r="FT33" s="10"/>
      <c r="FU33" s="9"/>
      <c r="FV33" s="10"/>
      <c r="FW33" s="9"/>
      <c r="FX33" s="10"/>
      <c r="FY33" s="9"/>
      <c r="FZ33" s="10"/>
      <c r="GA33" s="9"/>
      <c r="GB33" s="10"/>
      <c r="GC33" s="9"/>
      <c r="GD33" s="10"/>
      <c r="GE33" s="9"/>
      <c r="GF33" s="10"/>
      <c r="GG33" s="9"/>
      <c r="GH33" s="10"/>
      <c r="GI33" s="9"/>
      <c r="GJ33" s="10"/>
      <c r="GK33" s="9"/>
      <c r="GL33" s="10"/>
      <c r="GM33" s="9"/>
      <c r="GN33" s="10"/>
      <c r="GO33" s="9"/>
      <c r="GP33" s="10"/>
      <c r="GQ33" s="9"/>
      <c r="GR33" s="10"/>
      <c r="GS33" s="9"/>
      <c r="GT33" s="10"/>
      <c r="GU33" s="9"/>
      <c r="GV33" s="10"/>
      <c r="GW33" s="9"/>
      <c r="GX33" s="10"/>
      <c r="GY33" s="9"/>
      <c r="GZ33" s="10"/>
      <c r="HA33" s="9"/>
      <c r="HB33" s="10"/>
      <c r="HC33" s="9"/>
      <c r="HD33" s="10"/>
      <c r="HE33" s="9"/>
      <c r="HF33" s="10"/>
      <c r="HG33" s="9"/>
      <c r="HH33" s="10"/>
      <c r="HI33" s="9"/>
      <c r="HJ33" s="10"/>
      <c r="HK33" s="9"/>
      <c r="HL33" s="10"/>
      <c r="HM33" s="9"/>
      <c r="HN33" s="10"/>
      <c r="HO33" s="9"/>
      <c r="HP33" s="10"/>
      <c r="HQ33" s="9"/>
      <c r="HR33" s="10"/>
      <c r="HS33" s="9"/>
      <c r="HT33" s="10"/>
      <c r="HU33" s="9"/>
      <c r="HV33" s="10"/>
      <c r="HW33" s="9"/>
      <c r="HX33" s="10"/>
      <c r="HY33" s="9"/>
      <c r="HZ33" s="10"/>
      <c r="IA33" s="9"/>
      <c r="IB33" s="10"/>
      <c r="IC33" s="9"/>
      <c r="ID33" s="10"/>
      <c r="IE33" s="9"/>
      <c r="IF33" s="10"/>
      <c r="IG33" s="9"/>
      <c r="IH33" s="10"/>
      <c r="II33" s="9"/>
      <c r="IJ33" s="10"/>
      <c r="IK33" s="9"/>
      <c r="IL33" s="10"/>
      <c r="IM33" s="9"/>
      <c r="IN33" s="10"/>
      <c r="IO33" s="9"/>
      <c r="IP33" s="10"/>
      <c r="IQ33" s="9"/>
      <c r="IR33" s="10"/>
      <c r="IS33" s="9"/>
      <c r="IT33" s="10"/>
      <c r="IU33" s="9"/>
      <c r="IV33" s="10"/>
    </row>
    <row r="34" spans="1:256" ht="18" customHeight="1">
      <c r="A34" s="9">
        <v>19</v>
      </c>
      <c r="B34" s="10">
        <v>64733</v>
      </c>
      <c r="C34" s="9" t="s">
        <v>117</v>
      </c>
      <c r="D34" s="10">
        <v>1010</v>
      </c>
      <c r="E34" s="15" t="s">
        <v>36</v>
      </c>
      <c r="F34" s="9" t="s">
        <v>12</v>
      </c>
      <c r="G34" s="7">
        <v>55194</v>
      </c>
      <c r="H34" s="7">
        <v>59039</v>
      </c>
      <c r="I34" s="7">
        <v>19519</v>
      </c>
      <c r="J34" s="33"/>
      <c r="K34" s="9"/>
      <c r="L34" s="10"/>
      <c r="M34" s="9"/>
      <c r="N34" s="10"/>
      <c r="O34" s="9"/>
      <c r="P34" s="10"/>
      <c r="Q34" s="9"/>
      <c r="R34" s="10"/>
      <c r="S34" s="9"/>
      <c r="T34" s="10"/>
      <c r="U34" s="9"/>
      <c r="V34" s="10"/>
      <c r="W34" s="9"/>
      <c r="X34" s="10"/>
      <c r="Y34" s="9"/>
      <c r="Z34" s="10"/>
      <c r="AA34" s="9"/>
      <c r="AB34" s="10"/>
      <c r="AC34" s="9"/>
      <c r="AD34" s="10"/>
      <c r="AE34" s="9"/>
      <c r="AF34" s="10"/>
      <c r="AG34" s="9"/>
      <c r="AH34" s="10"/>
      <c r="AI34" s="9"/>
      <c r="AJ34" s="10"/>
      <c r="AK34" s="9"/>
      <c r="AL34" s="10"/>
      <c r="AM34" s="9"/>
      <c r="AN34" s="10"/>
      <c r="AO34" s="9"/>
      <c r="AP34" s="10"/>
      <c r="AQ34" s="9"/>
      <c r="AR34" s="10"/>
      <c r="AS34" s="9"/>
      <c r="AT34" s="10"/>
      <c r="AU34" s="9"/>
      <c r="AV34" s="10"/>
      <c r="AW34" s="9"/>
      <c r="AX34" s="10"/>
      <c r="AY34" s="9"/>
      <c r="AZ34" s="10"/>
      <c r="BA34" s="9"/>
      <c r="BB34" s="10"/>
      <c r="BC34" s="9"/>
      <c r="BD34" s="10"/>
      <c r="BE34" s="9"/>
      <c r="BF34" s="10"/>
      <c r="BG34" s="9"/>
      <c r="BH34" s="10"/>
      <c r="BI34" s="9"/>
      <c r="BJ34" s="10"/>
      <c r="BK34" s="9"/>
      <c r="BL34" s="10"/>
      <c r="BM34" s="9"/>
      <c r="BN34" s="10"/>
      <c r="BO34" s="9"/>
      <c r="BP34" s="10"/>
      <c r="BQ34" s="9"/>
      <c r="BR34" s="10"/>
      <c r="BS34" s="9"/>
      <c r="BT34" s="10"/>
      <c r="BU34" s="9"/>
      <c r="BV34" s="10"/>
      <c r="BW34" s="9"/>
      <c r="BX34" s="10"/>
      <c r="BY34" s="9"/>
      <c r="BZ34" s="10"/>
      <c r="CA34" s="9"/>
      <c r="CB34" s="10"/>
      <c r="CC34" s="9"/>
      <c r="CD34" s="10"/>
      <c r="CE34" s="9"/>
      <c r="CF34" s="10"/>
      <c r="CG34" s="9"/>
      <c r="CH34" s="10"/>
      <c r="CI34" s="9"/>
      <c r="CJ34" s="10"/>
      <c r="CK34" s="9"/>
      <c r="CL34" s="10"/>
      <c r="CM34" s="9"/>
      <c r="CN34" s="10"/>
      <c r="CO34" s="9"/>
      <c r="CP34" s="10"/>
      <c r="CQ34" s="9"/>
      <c r="CR34" s="10"/>
      <c r="CS34" s="9"/>
      <c r="CT34" s="10"/>
      <c r="CU34" s="9"/>
      <c r="CV34" s="10"/>
      <c r="CW34" s="9"/>
      <c r="CX34" s="10"/>
      <c r="CY34" s="9"/>
      <c r="CZ34" s="10"/>
      <c r="DA34" s="9"/>
      <c r="DB34" s="10"/>
      <c r="DC34" s="9"/>
      <c r="DD34" s="10"/>
      <c r="DE34" s="9"/>
      <c r="DF34" s="10"/>
      <c r="DG34" s="9"/>
      <c r="DH34" s="10"/>
      <c r="DI34" s="9"/>
      <c r="DJ34" s="10"/>
      <c r="DK34" s="9"/>
      <c r="DL34" s="10"/>
      <c r="DM34" s="9"/>
      <c r="DN34" s="10"/>
      <c r="DO34" s="9"/>
      <c r="DP34" s="10"/>
      <c r="DQ34" s="9"/>
      <c r="DR34" s="10"/>
      <c r="DS34" s="9"/>
      <c r="DT34" s="10"/>
      <c r="DU34" s="9"/>
      <c r="DV34" s="10"/>
      <c r="DW34" s="9"/>
      <c r="DX34" s="10"/>
      <c r="DY34" s="9"/>
      <c r="DZ34" s="10"/>
      <c r="EA34" s="9"/>
      <c r="EB34" s="10"/>
      <c r="EC34" s="9"/>
      <c r="ED34" s="10"/>
      <c r="EE34" s="9"/>
      <c r="EF34" s="10"/>
      <c r="EG34" s="9"/>
      <c r="EH34" s="10"/>
      <c r="EI34" s="9"/>
      <c r="EJ34" s="10"/>
      <c r="EK34" s="9"/>
      <c r="EL34" s="10"/>
      <c r="EM34" s="9"/>
      <c r="EN34" s="10"/>
      <c r="EO34" s="9"/>
      <c r="EP34" s="10"/>
      <c r="EQ34" s="9"/>
      <c r="ER34" s="10"/>
      <c r="ES34" s="9"/>
      <c r="ET34" s="10"/>
      <c r="EU34" s="9"/>
      <c r="EV34" s="10"/>
      <c r="EW34" s="9"/>
      <c r="EX34" s="10"/>
      <c r="EY34" s="9"/>
      <c r="EZ34" s="10"/>
      <c r="FA34" s="9"/>
      <c r="FB34" s="10"/>
      <c r="FC34" s="9"/>
      <c r="FD34" s="10"/>
      <c r="FE34" s="9"/>
      <c r="FF34" s="10"/>
      <c r="FG34" s="9"/>
      <c r="FH34" s="10"/>
      <c r="FI34" s="9"/>
      <c r="FJ34" s="10"/>
      <c r="FK34" s="9"/>
      <c r="FL34" s="10"/>
      <c r="FM34" s="9"/>
      <c r="FN34" s="10"/>
      <c r="FO34" s="9"/>
      <c r="FP34" s="10"/>
      <c r="FQ34" s="9"/>
      <c r="FR34" s="10"/>
      <c r="FS34" s="9"/>
      <c r="FT34" s="10"/>
      <c r="FU34" s="9"/>
      <c r="FV34" s="10"/>
      <c r="FW34" s="9"/>
      <c r="FX34" s="10"/>
      <c r="FY34" s="9"/>
      <c r="FZ34" s="10"/>
      <c r="GA34" s="9"/>
      <c r="GB34" s="10"/>
      <c r="GC34" s="9"/>
      <c r="GD34" s="10"/>
      <c r="GE34" s="9"/>
      <c r="GF34" s="10"/>
      <c r="GG34" s="9"/>
      <c r="GH34" s="10"/>
      <c r="GI34" s="9"/>
      <c r="GJ34" s="10"/>
      <c r="GK34" s="9"/>
      <c r="GL34" s="10"/>
      <c r="GM34" s="9"/>
      <c r="GN34" s="10"/>
      <c r="GO34" s="9"/>
      <c r="GP34" s="10"/>
      <c r="GQ34" s="9"/>
      <c r="GR34" s="10"/>
      <c r="GS34" s="9"/>
      <c r="GT34" s="10"/>
      <c r="GU34" s="9"/>
      <c r="GV34" s="10"/>
      <c r="GW34" s="9"/>
      <c r="GX34" s="10"/>
      <c r="GY34" s="9"/>
      <c r="GZ34" s="10"/>
      <c r="HA34" s="9"/>
      <c r="HB34" s="10"/>
      <c r="HC34" s="9"/>
      <c r="HD34" s="10"/>
      <c r="HE34" s="9"/>
      <c r="HF34" s="10"/>
      <c r="HG34" s="9"/>
      <c r="HH34" s="10"/>
      <c r="HI34" s="9"/>
      <c r="HJ34" s="10"/>
      <c r="HK34" s="9"/>
      <c r="HL34" s="10"/>
      <c r="HM34" s="9"/>
      <c r="HN34" s="10"/>
      <c r="HO34" s="9"/>
      <c r="HP34" s="10"/>
      <c r="HQ34" s="9"/>
      <c r="HR34" s="10"/>
      <c r="HS34" s="9"/>
      <c r="HT34" s="10"/>
      <c r="HU34" s="9"/>
      <c r="HV34" s="10"/>
      <c r="HW34" s="9"/>
      <c r="HX34" s="10"/>
      <c r="HY34" s="9"/>
      <c r="HZ34" s="10"/>
      <c r="IA34" s="9"/>
      <c r="IB34" s="10"/>
      <c r="IC34" s="9"/>
      <c r="ID34" s="10"/>
      <c r="IE34" s="9"/>
      <c r="IF34" s="10"/>
      <c r="IG34" s="9"/>
      <c r="IH34" s="10"/>
      <c r="II34" s="9"/>
      <c r="IJ34" s="10"/>
      <c r="IK34" s="9"/>
      <c r="IL34" s="10"/>
      <c r="IM34" s="9"/>
      <c r="IN34" s="10"/>
      <c r="IO34" s="9"/>
      <c r="IP34" s="10"/>
      <c r="IQ34" s="9"/>
      <c r="IR34" s="10"/>
      <c r="IS34" s="9"/>
      <c r="IT34" s="10"/>
      <c r="IU34" s="9"/>
      <c r="IV34" s="10"/>
    </row>
    <row r="35" spans="1:256" ht="18" customHeight="1">
      <c r="A35" s="9">
        <v>19</v>
      </c>
      <c r="B35" s="10">
        <v>64733</v>
      </c>
      <c r="C35" s="9" t="s">
        <v>118</v>
      </c>
      <c r="D35" s="10">
        <v>1020</v>
      </c>
      <c r="E35" s="15" t="s">
        <v>37</v>
      </c>
      <c r="F35" s="9" t="s">
        <v>12</v>
      </c>
      <c r="G35" s="7">
        <v>58893</v>
      </c>
      <c r="H35" s="7">
        <v>46115</v>
      </c>
      <c r="I35" s="7">
        <v>19799</v>
      </c>
      <c r="J35" s="33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10"/>
      <c r="AM35" s="9"/>
      <c r="AN35" s="10"/>
      <c r="AO35" s="9"/>
      <c r="AP35" s="10"/>
      <c r="AQ35" s="9"/>
      <c r="AR35" s="10"/>
      <c r="AS35" s="9"/>
      <c r="AT35" s="10"/>
      <c r="AU35" s="9"/>
      <c r="AV35" s="10"/>
      <c r="AW35" s="9"/>
      <c r="AX35" s="10"/>
      <c r="AY35" s="9"/>
      <c r="AZ35" s="10"/>
      <c r="BA35" s="9"/>
      <c r="BB35" s="10"/>
      <c r="BC35" s="9"/>
      <c r="BD35" s="10"/>
      <c r="BE35" s="9"/>
      <c r="BF35" s="10"/>
      <c r="BG35" s="9"/>
      <c r="BH35" s="10"/>
      <c r="BI35" s="9"/>
      <c r="BJ35" s="10"/>
      <c r="BK35" s="9"/>
      <c r="BL35" s="10"/>
      <c r="BM35" s="9"/>
      <c r="BN35" s="10"/>
      <c r="BO35" s="9"/>
      <c r="BP35" s="10"/>
      <c r="BQ35" s="9"/>
      <c r="BR35" s="10"/>
      <c r="BS35" s="9"/>
      <c r="BT35" s="10"/>
      <c r="BU35" s="9"/>
      <c r="BV35" s="10"/>
      <c r="BW35" s="9"/>
      <c r="BX35" s="10"/>
      <c r="BY35" s="9"/>
      <c r="BZ35" s="10"/>
      <c r="CA35" s="9"/>
      <c r="CB35" s="10"/>
      <c r="CC35" s="9"/>
      <c r="CD35" s="10"/>
      <c r="CE35" s="9"/>
      <c r="CF35" s="10"/>
      <c r="CG35" s="9"/>
      <c r="CH35" s="10"/>
      <c r="CI35" s="9"/>
      <c r="CJ35" s="10"/>
      <c r="CK35" s="9"/>
      <c r="CL35" s="10"/>
      <c r="CM35" s="9"/>
      <c r="CN35" s="10"/>
      <c r="CO35" s="9"/>
      <c r="CP35" s="10"/>
      <c r="CQ35" s="9"/>
      <c r="CR35" s="10"/>
      <c r="CS35" s="9"/>
      <c r="CT35" s="10"/>
      <c r="CU35" s="9"/>
      <c r="CV35" s="10"/>
      <c r="CW35" s="9"/>
      <c r="CX35" s="10"/>
      <c r="CY35" s="9"/>
      <c r="CZ35" s="10"/>
      <c r="DA35" s="9"/>
      <c r="DB35" s="10"/>
      <c r="DC35" s="9"/>
      <c r="DD35" s="10"/>
      <c r="DE35" s="9"/>
      <c r="DF35" s="10"/>
      <c r="DG35" s="9"/>
      <c r="DH35" s="10"/>
      <c r="DI35" s="9"/>
      <c r="DJ35" s="10"/>
      <c r="DK35" s="9"/>
      <c r="DL35" s="10"/>
      <c r="DM35" s="9"/>
      <c r="DN35" s="10"/>
      <c r="DO35" s="9"/>
      <c r="DP35" s="10"/>
      <c r="DQ35" s="9"/>
      <c r="DR35" s="10"/>
      <c r="DS35" s="9"/>
      <c r="DT35" s="10"/>
      <c r="DU35" s="9"/>
      <c r="DV35" s="10"/>
      <c r="DW35" s="9"/>
      <c r="DX35" s="10"/>
      <c r="DY35" s="9"/>
      <c r="DZ35" s="10"/>
      <c r="EA35" s="9"/>
      <c r="EB35" s="10"/>
      <c r="EC35" s="9"/>
      <c r="ED35" s="10"/>
      <c r="EE35" s="9"/>
      <c r="EF35" s="10"/>
      <c r="EG35" s="9"/>
      <c r="EH35" s="10"/>
      <c r="EI35" s="9"/>
      <c r="EJ35" s="10"/>
      <c r="EK35" s="9"/>
      <c r="EL35" s="10"/>
      <c r="EM35" s="9"/>
      <c r="EN35" s="10"/>
      <c r="EO35" s="9"/>
      <c r="EP35" s="10"/>
      <c r="EQ35" s="9"/>
      <c r="ER35" s="10"/>
      <c r="ES35" s="9"/>
      <c r="ET35" s="10"/>
      <c r="EU35" s="9"/>
      <c r="EV35" s="10"/>
      <c r="EW35" s="9"/>
      <c r="EX35" s="10"/>
      <c r="EY35" s="9"/>
      <c r="EZ35" s="10"/>
      <c r="FA35" s="9"/>
      <c r="FB35" s="10"/>
      <c r="FC35" s="9"/>
      <c r="FD35" s="10"/>
      <c r="FE35" s="9"/>
      <c r="FF35" s="10"/>
      <c r="FG35" s="9"/>
      <c r="FH35" s="10"/>
      <c r="FI35" s="9"/>
      <c r="FJ35" s="10"/>
      <c r="FK35" s="9"/>
      <c r="FL35" s="10"/>
      <c r="FM35" s="9"/>
      <c r="FN35" s="10"/>
      <c r="FO35" s="9"/>
      <c r="FP35" s="10"/>
      <c r="FQ35" s="9"/>
      <c r="FR35" s="10"/>
      <c r="FS35" s="9"/>
      <c r="FT35" s="10"/>
      <c r="FU35" s="9"/>
      <c r="FV35" s="10"/>
      <c r="FW35" s="9"/>
      <c r="FX35" s="10"/>
      <c r="FY35" s="9"/>
      <c r="FZ35" s="10"/>
      <c r="GA35" s="9"/>
      <c r="GB35" s="10"/>
      <c r="GC35" s="9"/>
      <c r="GD35" s="10"/>
      <c r="GE35" s="9"/>
      <c r="GF35" s="10"/>
      <c r="GG35" s="9"/>
      <c r="GH35" s="10"/>
      <c r="GI35" s="9"/>
      <c r="GJ35" s="10"/>
      <c r="GK35" s="9"/>
      <c r="GL35" s="10"/>
      <c r="GM35" s="9"/>
      <c r="GN35" s="10"/>
      <c r="GO35" s="9"/>
      <c r="GP35" s="10"/>
      <c r="GQ35" s="9"/>
      <c r="GR35" s="10"/>
      <c r="GS35" s="9"/>
      <c r="GT35" s="10"/>
      <c r="GU35" s="9"/>
      <c r="GV35" s="10"/>
      <c r="GW35" s="9"/>
      <c r="GX35" s="10"/>
      <c r="GY35" s="9"/>
      <c r="GZ35" s="10"/>
      <c r="HA35" s="9"/>
      <c r="HB35" s="10"/>
      <c r="HC35" s="9"/>
      <c r="HD35" s="10"/>
      <c r="HE35" s="9"/>
      <c r="HF35" s="10"/>
      <c r="HG35" s="9"/>
      <c r="HH35" s="10"/>
      <c r="HI35" s="9"/>
      <c r="HJ35" s="10"/>
      <c r="HK35" s="9"/>
      <c r="HL35" s="10"/>
      <c r="HM35" s="9"/>
      <c r="HN35" s="10"/>
      <c r="HO35" s="9"/>
      <c r="HP35" s="10"/>
      <c r="HQ35" s="9"/>
      <c r="HR35" s="10"/>
      <c r="HS35" s="9"/>
      <c r="HT35" s="10"/>
      <c r="HU35" s="9"/>
      <c r="HV35" s="10"/>
      <c r="HW35" s="9"/>
      <c r="HX35" s="10"/>
      <c r="HY35" s="9"/>
      <c r="HZ35" s="10"/>
      <c r="IA35" s="9"/>
      <c r="IB35" s="10"/>
      <c r="IC35" s="9"/>
      <c r="ID35" s="10"/>
      <c r="IE35" s="9"/>
      <c r="IF35" s="10"/>
      <c r="IG35" s="9"/>
      <c r="IH35" s="10"/>
      <c r="II35" s="9"/>
      <c r="IJ35" s="10"/>
      <c r="IK35" s="9"/>
      <c r="IL35" s="10"/>
      <c r="IM35" s="9"/>
      <c r="IN35" s="10"/>
      <c r="IO35" s="9"/>
      <c r="IP35" s="10"/>
      <c r="IQ35" s="9"/>
      <c r="IR35" s="10"/>
      <c r="IS35" s="9"/>
      <c r="IT35" s="10"/>
      <c r="IU35" s="9"/>
      <c r="IV35" s="10"/>
    </row>
    <row r="36" spans="1:256" ht="18" customHeight="1">
      <c r="A36" s="9">
        <v>19</v>
      </c>
      <c r="B36" s="10">
        <v>64733</v>
      </c>
      <c r="C36" s="9" t="s">
        <v>119</v>
      </c>
      <c r="D36" s="10">
        <v>1040</v>
      </c>
      <c r="E36" s="15" t="s">
        <v>38</v>
      </c>
      <c r="F36" s="9" t="s">
        <v>12</v>
      </c>
      <c r="G36" s="7">
        <v>18253</v>
      </c>
      <c r="H36" s="7">
        <v>19014</v>
      </c>
      <c r="I36" s="7">
        <v>7930</v>
      </c>
      <c r="J36" s="33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10"/>
      <c r="AM36" s="9"/>
      <c r="AN36" s="10"/>
      <c r="AO36" s="9"/>
      <c r="AP36" s="10"/>
      <c r="AQ36" s="9"/>
      <c r="AR36" s="10"/>
      <c r="AS36" s="9"/>
      <c r="AT36" s="10"/>
      <c r="AU36" s="9"/>
      <c r="AV36" s="10"/>
      <c r="AW36" s="9"/>
      <c r="AX36" s="10"/>
      <c r="AY36" s="9"/>
      <c r="AZ36" s="10"/>
      <c r="BA36" s="9"/>
      <c r="BB36" s="10"/>
      <c r="BC36" s="9"/>
      <c r="BD36" s="10"/>
      <c r="BE36" s="9"/>
      <c r="BF36" s="10"/>
      <c r="BG36" s="9"/>
      <c r="BH36" s="10"/>
      <c r="BI36" s="9"/>
      <c r="BJ36" s="10"/>
      <c r="BK36" s="9"/>
      <c r="BL36" s="10"/>
      <c r="BM36" s="9"/>
      <c r="BN36" s="10"/>
      <c r="BO36" s="9"/>
      <c r="BP36" s="10"/>
      <c r="BQ36" s="9"/>
      <c r="BR36" s="10"/>
      <c r="BS36" s="9"/>
      <c r="BT36" s="10"/>
      <c r="BU36" s="9"/>
      <c r="BV36" s="10"/>
      <c r="BW36" s="9"/>
      <c r="BX36" s="10"/>
      <c r="BY36" s="9"/>
      <c r="BZ36" s="10"/>
      <c r="CA36" s="9"/>
      <c r="CB36" s="10"/>
      <c r="CC36" s="9"/>
      <c r="CD36" s="10"/>
      <c r="CE36" s="9"/>
      <c r="CF36" s="10"/>
      <c r="CG36" s="9"/>
      <c r="CH36" s="10"/>
      <c r="CI36" s="9"/>
      <c r="CJ36" s="10"/>
      <c r="CK36" s="9"/>
      <c r="CL36" s="10"/>
      <c r="CM36" s="9"/>
      <c r="CN36" s="10"/>
      <c r="CO36" s="9"/>
      <c r="CP36" s="10"/>
      <c r="CQ36" s="9"/>
      <c r="CR36" s="10"/>
      <c r="CS36" s="9"/>
      <c r="CT36" s="10"/>
      <c r="CU36" s="9"/>
      <c r="CV36" s="10"/>
      <c r="CW36" s="9"/>
      <c r="CX36" s="10"/>
      <c r="CY36" s="9"/>
      <c r="CZ36" s="10"/>
      <c r="DA36" s="9"/>
      <c r="DB36" s="10"/>
      <c r="DC36" s="9"/>
      <c r="DD36" s="10"/>
      <c r="DE36" s="9"/>
      <c r="DF36" s="10"/>
      <c r="DG36" s="9"/>
      <c r="DH36" s="10"/>
      <c r="DI36" s="9"/>
      <c r="DJ36" s="10"/>
      <c r="DK36" s="9"/>
      <c r="DL36" s="10"/>
      <c r="DM36" s="9"/>
      <c r="DN36" s="10"/>
      <c r="DO36" s="9"/>
      <c r="DP36" s="10"/>
      <c r="DQ36" s="9"/>
      <c r="DR36" s="10"/>
      <c r="DS36" s="9"/>
      <c r="DT36" s="10"/>
      <c r="DU36" s="9"/>
      <c r="DV36" s="10"/>
      <c r="DW36" s="9"/>
      <c r="DX36" s="10"/>
      <c r="DY36" s="9"/>
      <c r="DZ36" s="10"/>
      <c r="EA36" s="9"/>
      <c r="EB36" s="10"/>
      <c r="EC36" s="9"/>
      <c r="ED36" s="10"/>
      <c r="EE36" s="9"/>
      <c r="EF36" s="10"/>
      <c r="EG36" s="9"/>
      <c r="EH36" s="10"/>
      <c r="EI36" s="9"/>
      <c r="EJ36" s="10"/>
      <c r="EK36" s="9"/>
      <c r="EL36" s="10"/>
      <c r="EM36" s="9"/>
      <c r="EN36" s="10"/>
      <c r="EO36" s="9"/>
      <c r="EP36" s="10"/>
      <c r="EQ36" s="9"/>
      <c r="ER36" s="10"/>
      <c r="ES36" s="9"/>
      <c r="ET36" s="10"/>
      <c r="EU36" s="9"/>
      <c r="EV36" s="10"/>
      <c r="EW36" s="9"/>
      <c r="EX36" s="10"/>
      <c r="EY36" s="9"/>
      <c r="EZ36" s="10"/>
      <c r="FA36" s="9"/>
      <c r="FB36" s="10"/>
      <c r="FC36" s="9"/>
      <c r="FD36" s="10"/>
      <c r="FE36" s="9"/>
      <c r="FF36" s="10"/>
      <c r="FG36" s="9"/>
      <c r="FH36" s="10"/>
      <c r="FI36" s="9"/>
      <c r="FJ36" s="10"/>
      <c r="FK36" s="9"/>
      <c r="FL36" s="10"/>
      <c r="FM36" s="9"/>
      <c r="FN36" s="10"/>
      <c r="FO36" s="9"/>
      <c r="FP36" s="10"/>
      <c r="FQ36" s="9"/>
      <c r="FR36" s="10"/>
      <c r="FS36" s="9"/>
      <c r="FT36" s="10"/>
      <c r="FU36" s="9"/>
      <c r="FV36" s="10"/>
      <c r="FW36" s="9"/>
      <c r="FX36" s="10"/>
      <c r="FY36" s="9"/>
      <c r="FZ36" s="10"/>
      <c r="GA36" s="9"/>
      <c r="GB36" s="10"/>
      <c r="GC36" s="9"/>
      <c r="GD36" s="10"/>
      <c r="GE36" s="9"/>
      <c r="GF36" s="10"/>
      <c r="GG36" s="9"/>
      <c r="GH36" s="10"/>
      <c r="GI36" s="9"/>
      <c r="GJ36" s="10"/>
      <c r="GK36" s="9"/>
      <c r="GL36" s="10"/>
      <c r="GM36" s="9"/>
      <c r="GN36" s="10"/>
      <c r="GO36" s="9"/>
      <c r="GP36" s="10"/>
      <c r="GQ36" s="9"/>
      <c r="GR36" s="10"/>
      <c r="GS36" s="9"/>
      <c r="GT36" s="10"/>
      <c r="GU36" s="9"/>
      <c r="GV36" s="10"/>
      <c r="GW36" s="9"/>
      <c r="GX36" s="10"/>
      <c r="GY36" s="9"/>
      <c r="GZ36" s="10"/>
      <c r="HA36" s="9"/>
      <c r="HB36" s="10"/>
      <c r="HC36" s="9"/>
      <c r="HD36" s="10"/>
      <c r="HE36" s="9"/>
      <c r="HF36" s="10"/>
      <c r="HG36" s="9"/>
      <c r="HH36" s="10"/>
      <c r="HI36" s="9"/>
      <c r="HJ36" s="10"/>
      <c r="HK36" s="9"/>
      <c r="HL36" s="10"/>
      <c r="HM36" s="9"/>
      <c r="HN36" s="10"/>
      <c r="HO36" s="9"/>
      <c r="HP36" s="10"/>
      <c r="HQ36" s="9"/>
      <c r="HR36" s="10"/>
      <c r="HS36" s="9"/>
      <c r="HT36" s="10"/>
      <c r="HU36" s="9"/>
      <c r="HV36" s="10"/>
      <c r="HW36" s="9"/>
      <c r="HX36" s="10"/>
      <c r="HY36" s="9"/>
      <c r="HZ36" s="10"/>
      <c r="IA36" s="9"/>
      <c r="IB36" s="10"/>
      <c r="IC36" s="9"/>
      <c r="ID36" s="10"/>
      <c r="IE36" s="9"/>
      <c r="IF36" s="10"/>
      <c r="IG36" s="9"/>
      <c r="IH36" s="10"/>
      <c r="II36" s="9"/>
      <c r="IJ36" s="10"/>
      <c r="IK36" s="9"/>
      <c r="IL36" s="10"/>
      <c r="IM36" s="9"/>
      <c r="IN36" s="10"/>
      <c r="IO36" s="9"/>
      <c r="IP36" s="10"/>
      <c r="IQ36" s="9"/>
      <c r="IR36" s="10"/>
      <c r="IS36" s="9"/>
      <c r="IT36" s="10"/>
      <c r="IU36" s="9"/>
      <c r="IV36" s="10"/>
    </row>
    <row r="37" spans="1:256" ht="18" customHeight="1">
      <c r="A37" s="9">
        <v>19</v>
      </c>
      <c r="B37" s="10">
        <v>64733</v>
      </c>
      <c r="C37" s="9" t="s">
        <v>120</v>
      </c>
      <c r="D37" s="10">
        <v>1039</v>
      </c>
      <c r="E37" s="15" t="s">
        <v>39</v>
      </c>
      <c r="F37" s="9" t="s">
        <v>12</v>
      </c>
      <c r="G37" s="7">
        <v>130129</v>
      </c>
      <c r="H37" s="7">
        <v>124048</v>
      </c>
      <c r="I37" s="7">
        <v>47102</v>
      </c>
      <c r="J37" s="33"/>
      <c r="K37" s="9"/>
      <c r="L37" s="10"/>
      <c r="M37" s="9"/>
      <c r="N37" s="10"/>
      <c r="O37" s="9"/>
      <c r="P37" s="10"/>
      <c r="Q37" s="9"/>
      <c r="R37" s="10"/>
      <c r="S37" s="9"/>
      <c r="T37" s="10"/>
      <c r="U37" s="9"/>
      <c r="V37" s="10"/>
      <c r="W37" s="9"/>
      <c r="X37" s="10"/>
      <c r="Y37" s="9"/>
      <c r="Z37" s="10"/>
      <c r="AA37" s="9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10"/>
      <c r="AM37" s="9"/>
      <c r="AN37" s="10"/>
      <c r="AO37" s="9"/>
      <c r="AP37" s="10"/>
      <c r="AQ37" s="9"/>
      <c r="AR37" s="10"/>
      <c r="AS37" s="9"/>
      <c r="AT37" s="10"/>
      <c r="AU37" s="9"/>
      <c r="AV37" s="10"/>
      <c r="AW37" s="9"/>
      <c r="AX37" s="10"/>
      <c r="AY37" s="9"/>
      <c r="AZ37" s="10"/>
      <c r="BA37" s="9"/>
      <c r="BB37" s="10"/>
      <c r="BC37" s="9"/>
      <c r="BD37" s="10"/>
      <c r="BE37" s="9"/>
      <c r="BF37" s="10"/>
      <c r="BG37" s="9"/>
      <c r="BH37" s="10"/>
      <c r="BI37" s="9"/>
      <c r="BJ37" s="10"/>
      <c r="BK37" s="9"/>
      <c r="BL37" s="10"/>
      <c r="BM37" s="9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10"/>
      <c r="BY37" s="9"/>
      <c r="BZ37" s="10"/>
      <c r="CA37" s="9"/>
      <c r="CB37" s="10"/>
      <c r="CC37" s="9"/>
      <c r="CD37" s="10"/>
      <c r="CE37" s="9"/>
      <c r="CF37" s="10"/>
      <c r="CG37" s="9"/>
      <c r="CH37" s="10"/>
      <c r="CI37" s="9"/>
      <c r="CJ37" s="10"/>
      <c r="CK37" s="9"/>
      <c r="CL37" s="10"/>
      <c r="CM37" s="9"/>
      <c r="CN37" s="10"/>
      <c r="CO37" s="9"/>
      <c r="CP37" s="10"/>
      <c r="CQ37" s="9"/>
      <c r="CR37" s="10"/>
      <c r="CS37" s="9"/>
      <c r="CT37" s="10"/>
      <c r="CU37" s="9"/>
      <c r="CV37" s="10"/>
      <c r="CW37" s="9"/>
      <c r="CX37" s="10"/>
      <c r="CY37" s="9"/>
      <c r="CZ37" s="10"/>
      <c r="DA37" s="9"/>
      <c r="DB37" s="10"/>
      <c r="DC37" s="9"/>
      <c r="DD37" s="10"/>
      <c r="DE37" s="9"/>
      <c r="DF37" s="10"/>
      <c r="DG37" s="9"/>
      <c r="DH37" s="10"/>
      <c r="DI37" s="9"/>
      <c r="DJ37" s="10"/>
      <c r="DK37" s="9"/>
      <c r="DL37" s="10"/>
      <c r="DM37" s="9"/>
      <c r="DN37" s="10"/>
      <c r="DO37" s="9"/>
      <c r="DP37" s="10"/>
      <c r="DQ37" s="9"/>
      <c r="DR37" s="10"/>
      <c r="DS37" s="9"/>
      <c r="DT37" s="10"/>
      <c r="DU37" s="9"/>
      <c r="DV37" s="10"/>
      <c r="DW37" s="9"/>
      <c r="DX37" s="10"/>
      <c r="DY37" s="9"/>
      <c r="DZ37" s="10"/>
      <c r="EA37" s="9"/>
      <c r="EB37" s="10"/>
      <c r="EC37" s="9"/>
      <c r="ED37" s="10"/>
      <c r="EE37" s="9"/>
      <c r="EF37" s="10"/>
      <c r="EG37" s="9"/>
      <c r="EH37" s="10"/>
      <c r="EI37" s="9"/>
      <c r="EJ37" s="10"/>
      <c r="EK37" s="9"/>
      <c r="EL37" s="10"/>
      <c r="EM37" s="9"/>
      <c r="EN37" s="10"/>
      <c r="EO37" s="9"/>
      <c r="EP37" s="10"/>
      <c r="EQ37" s="9"/>
      <c r="ER37" s="10"/>
      <c r="ES37" s="9"/>
      <c r="ET37" s="10"/>
      <c r="EU37" s="9"/>
      <c r="EV37" s="10"/>
      <c r="EW37" s="9"/>
      <c r="EX37" s="10"/>
      <c r="EY37" s="9"/>
      <c r="EZ37" s="10"/>
      <c r="FA37" s="9"/>
      <c r="FB37" s="10"/>
      <c r="FC37" s="9"/>
      <c r="FD37" s="10"/>
      <c r="FE37" s="9"/>
      <c r="FF37" s="10"/>
      <c r="FG37" s="9"/>
      <c r="FH37" s="10"/>
      <c r="FI37" s="9"/>
      <c r="FJ37" s="10"/>
      <c r="FK37" s="9"/>
      <c r="FL37" s="10"/>
      <c r="FM37" s="9"/>
      <c r="FN37" s="10"/>
      <c r="FO37" s="9"/>
      <c r="FP37" s="10"/>
      <c r="FQ37" s="9"/>
      <c r="FR37" s="10"/>
      <c r="FS37" s="9"/>
      <c r="FT37" s="10"/>
      <c r="FU37" s="9"/>
      <c r="FV37" s="10"/>
      <c r="FW37" s="9"/>
      <c r="FX37" s="10"/>
      <c r="FY37" s="9"/>
      <c r="FZ37" s="10"/>
      <c r="GA37" s="9"/>
      <c r="GB37" s="10"/>
      <c r="GC37" s="9"/>
      <c r="GD37" s="10"/>
      <c r="GE37" s="9"/>
      <c r="GF37" s="10"/>
      <c r="GG37" s="9"/>
      <c r="GH37" s="10"/>
      <c r="GI37" s="9"/>
      <c r="GJ37" s="10"/>
      <c r="GK37" s="9"/>
      <c r="GL37" s="10"/>
      <c r="GM37" s="9"/>
      <c r="GN37" s="10"/>
      <c r="GO37" s="9"/>
      <c r="GP37" s="10"/>
      <c r="GQ37" s="9"/>
      <c r="GR37" s="10"/>
      <c r="GS37" s="9"/>
      <c r="GT37" s="10"/>
      <c r="GU37" s="9"/>
      <c r="GV37" s="10"/>
      <c r="GW37" s="9"/>
      <c r="GX37" s="10"/>
      <c r="GY37" s="9"/>
      <c r="GZ37" s="10"/>
      <c r="HA37" s="9"/>
      <c r="HB37" s="10"/>
      <c r="HC37" s="9"/>
      <c r="HD37" s="10"/>
      <c r="HE37" s="9"/>
      <c r="HF37" s="10"/>
      <c r="HG37" s="9"/>
      <c r="HH37" s="10"/>
      <c r="HI37" s="9"/>
      <c r="HJ37" s="10"/>
      <c r="HK37" s="9"/>
      <c r="HL37" s="10"/>
      <c r="HM37" s="9"/>
      <c r="HN37" s="10"/>
      <c r="HO37" s="9"/>
      <c r="HP37" s="10"/>
      <c r="HQ37" s="9"/>
      <c r="HR37" s="10"/>
      <c r="HS37" s="9"/>
      <c r="HT37" s="10"/>
      <c r="HU37" s="9"/>
      <c r="HV37" s="10"/>
      <c r="HW37" s="9"/>
      <c r="HX37" s="10"/>
      <c r="HY37" s="9"/>
      <c r="HZ37" s="10"/>
      <c r="IA37" s="9"/>
      <c r="IB37" s="10"/>
      <c r="IC37" s="9"/>
      <c r="ID37" s="10"/>
      <c r="IE37" s="9"/>
      <c r="IF37" s="10"/>
      <c r="IG37" s="9"/>
      <c r="IH37" s="10"/>
      <c r="II37" s="9"/>
      <c r="IJ37" s="10"/>
      <c r="IK37" s="9"/>
      <c r="IL37" s="10"/>
      <c r="IM37" s="9"/>
      <c r="IN37" s="10"/>
      <c r="IO37" s="9"/>
      <c r="IP37" s="10"/>
      <c r="IQ37" s="9"/>
      <c r="IR37" s="10"/>
      <c r="IS37" s="9"/>
      <c r="IT37" s="10"/>
      <c r="IU37" s="9"/>
      <c r="IV37" s="10"/>
    </row>
    <row r="38" spans="1:256" ht="18" customHeight="1">
      <c r="A38" s="9">
        <v>19</v>
      </c>
      <c r="B38" s="10">
        <v>64733</v>
      </c>
      <c r="C38" s="9" t="s">
        <v>121</v>
      </c>
      <c r="D38" s="10">
        <v>1038</v>
      </c>
      <c r="E38" s="15" t="s">
        <v>40</v>
      </c>
      <c r="F38" s="9" t="s">
        <v>12</v>
      </c>
      <c r="G38" s="7">
        <v>34975</v>
      </c>
      <c r="H38" s="7">
        <v>46424</v>
      </c>
      <c r="I38" s="7">
        <v>14375</v>
      </c>
      <c r="J38" s="33"/>
      <c r="K38" s="9"/>
      <c r="L38" s="10"/>
      <c r="M38" s="9"/>
      <c r="N38" s="10"/>
      <c r="O38" s="9"/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10"/>
      <c r="AM38" s="9"/>
      <c r="AN38" s="10"/>
      <c r="AO38" s="9"/>
      <c r="AP38" s="10"/>
      <c r="AQ38" s="9"/>
      <c r="AR38" s="10"/>
      <c r="AS38" s="9"/>
      <c r="AT38" s="10"/>
      <c r="AU38" s="9"/>
      <c r="AV38" s="10"/>
      <c r="AW38" s="9"/>
      <c r="AX38" s="10"/>
      <c r="AY38" s="9"/>
      <c r="AZ38" s="10"/>
      <c r="BA38" s="9"/>
      <c r="BB38" s="10"/>
      <c r="BC38" s="9"/>
      <c r="BD38" s="10"/>
      <c r="BE38" s="9"/>
      <c r="BF38" s="10"/>
      <c r="BG38" s="9"/>
      <c r="BH38" s="10"/>
      <c r="BI38" s="9"/>
      <c r="BJ38" s="10"/>
      <c r="BK38" s="9"/>
      <c r="BL38" s="10"/>
      <c r="BM38" s="9"/>
      <c r="BN38" s="10"/>
      <c r="BO38" s="9"/>
      <c r="BP38" s="10"/>
      <c r="BQ38" s="9"/>
      <c r="BR38" s="10"/>
      <c r="BS38" s="9"/>
      <c r="BT38" s="10"/>
      <c r="BU38" s="9"/>
      <c r="BV38" s="10"/>
      <c r="BW38" s="9"/>
      <c r="BX38" s="10"/>
      <c r="BY38" s="9"/>
      <c r="BZ38" s="10"/>
      <c r="CA38" s="9"/>
      <c r="CB38" s="10"/>
      <c r="CC38" s="9"/>
      <c r="CD38" s="10"/>
      <c r="CE38" s="9"/>
      <c r="CF38" s="10"/>
      <c r="CG38" s="9"/>
      <c r="CH38" s="10"/>
      <c r="CI38" s="9"/>
      <c r="CJ38" s="10"/>
      <c r="CK38" s="9"/>
      <c r="CL38" s="10"/>
      <c r="CM38" s="9"/>
      <c r="CN38" s="10"/>
      <c r="CO38" s="9"/>
      <c r="CP38" s="10"/>
      <c r="CQ38" s="9"/>
      <c r="CR38" s="10"/>
      <c r="CS38" s="9"/>
      <c r="CT38" s="10"/>
      <c r="CU38" s="9"/>
      <c r="CV38" s="10"/>
      <c r="CW38" s="9"/>
      <c r="CX38" s="10"/>
      <c r="CY38" s="9"/>
      <c r="CZ38" s="10"/>
      <c r="DA38" s="9"/>
      <c r="DB38" s="10"/>
      <c r="DC38" s="9"/>
      <c r="DD38" s="10"/>
      <c r="DE38" s="9"/>
      <c r="DF38" s="10"/>
      <c r="DG38" s="9"/>
      <c r="DH38" s="10"/>
      <c r="DI38" s="9"/>
      <c r="DJ38" s="10"/>
      <c r="DK38" s="9"/>
      <c r="DL38" s="10"/>
      <c r="DM38" s="9"/>
      <c r="DN38" s="10"/>
      <c r="DO38" s="9"/>
      <c r="DP38" s="10"/>
      <c r="DQ38" s="9"/>
      <c r="DR38" s="10"/>
      <c r="DS38" s="9"/>
      <c r="DT38" s="10"/>
      <c r="DU38" s="9"/>
      <c r="DV38" s="10"/>
      <c r="DW38" s="9"/>
      <c r="DX38" s="10"/>
      <c r="DY38" s="9"/>
      <c r="DZ38" s="10"/>
      <c r="EA38" s="9"/>
      <c r="EB38" s="10"/>
      <c r="EC38" s="9"/>
      <c r="ED38" s="10"/>
      <c r="EE38" s="9"/>
      <c r="EF38" s="10"/>
      <c r="EG38" s="9"/>
      <c r="EH38" s="10"/>
      <c r="EI38" s="9"/>
      <c r="EJ38" s="10"/>
      <c r="EK38" s="9"/>
      <c r="EL38" s="10"/>
      <c r="EM38" s="9"/>
      <c r="EN38" s="10"/>
      <c r="EO38" s="9"/>
      <c r="EP38" s="10"/>
      <c r="EQ38" s="9"/>
      <c r="ER38" s="10"/>
      <c r="ES38" s="9"/>
      <c r="ET38" s="10"/>
      <c r="EU38" s="9"/>
      <c r="EV38" s="10"/>
      <c r="EW38" s="9"/>
      <c r="EX38" s="10"/>
      <c r="EY38" s="9"/>
      <c r="EZ38" s="10"/>
      <c r="FA38" s="9"/>
      <c r="FB38" s="10"/>
      <c r="FC38" s="9"/>
      <c r="FD38" s="10"/>
      <c r="FE38" s="9"/>
      <c r="FF38" s="10"/>
      <c r="FG38" s="9"/>
      <c r="FH38" s="10"/>
      <c r="FI38" s="9"/>
      <c r="FJ38" s="10"/>
      <c r="FK38" s="9"/>
      <c r="FL38" s="10"/>
      <c r="FM38" s="9"/>
      <c r="FN38" s="10"/>
      <c r="FO38" s="9"/>
      <c r="FP38" s="10"/>
      <c r="FQ38" s="9"/>
      <c r="FR38" s="10"/>
      <c r="FS38" s="9"/>
      <c r="FT38" s="10"/>
      <c r="FU38" s="9"/>
      <c r="FV38" s="10"/>
      <c r="FW38" s="9"/>
      <c r="FX38" s="10"/>
      <c r="FY38" s="9"/>
      <c r="FZ38" s="10"/>
      <c r="GA38" s="9"/>
      <c r="GB38" s="10"/>
      <c r="GC38" s="9"/>
      <c r="GD38" s="10"/>
      <c r="GE38" s="9"/>
      <c r="GF38" s="10"/>
      <c r="GG38" s="9"/>
      <c r="GH38" s="10"/>
      <c r="GI38" s="9"/>
      <c r="GJ38" s="10"/>
      <c r="GK38" s="9"/>
      <c r="GL38" s="10"/>
      <c r="GM38" s="9"/>
      <c r="GN38" s="10"/>
      <c r="GO38" s="9"/>
      <c r="GP38" s="10"/>
      <c r="GQ38" s="9"/>
      <c r="GR38" s="10"/>
      <c r="GS38" s="9"/>
      <c r="GT38" s="10"/>
      <c r="GU38" s="9"/>
      <c r="GV38" s="10"/>
      <c r="GW38" s="9"/>
      <c r="GX38" s="10"/>
      <c r="GY38" s="9"/>
      <c r="GZ38" s="10"/>
      <c r="HA38" s="9"/>
      <c r="HB38" s="10"/>
      <c r="HC38" s="9"/>
      <c r="HD38" s="10"/>
      <c r="HE38" s="9"/>
      <c r="HF38" s="10"/>
      <c r="HG38" s="9"/>
      <c r="HH38" s="10"/>
      <c r="HI38" s="9"/>
      <c r="HJ38" s="10"/>
      <c r="HK38" s="9"/>
      <c r="HL38" s="10"/>
      <c r="HM38" s="9"/>
      <c r="HN38" s="10"/>
      <c r="HO38" s="9"/>
      <c r="HP38" s="10"/>
      <c r="HQ38" s="9"/>
      <c r="HR38" s="10"/>
      <c r="HS38" s="9"/>
      <c r="HT38" s="10"/>
      <c r="HU38" s="9"/>
      <c r="HV38" s="10"/>
      <c r="HW38" s="9"/>
      <c r="HX38" s="10"/>
      <c r="HY38" s="9"/>
      <c r="HZ38" s="10"/>
      <c r="IA38" s="9"/>
      <c r="IB38" s="10"/>
      <c r="IC38" s="9"/>
      <c r="ID38" s="10"/>
      <c r="IE38" s="9"/>
      <c r="IF38" s="10"/>
      <c r="IG38" s="9"/>
      <c r="IH38" s="10"/>
      <c r="II38" s="9"/>
      <c r="IJ38" s="10"/>
      <c r="IK38" s="9"/>
      <c r="IL38" s="10"/>
      <c r="IM38" s="9"/>
      <c r="IN38" s="10"/>
      <c r="IO38" s="9"/>
      <c r="IP38" s="10"/>
      <c r="IQ38" s="9"/>
      <c r="IR38" s="10"/>
      <c r="IS38" s="9"/>
      <c r="IT38" s="10"/>
      <c r="IU38" s="9"/>
      <c r="IV38" s="10"/>
    </row>
    <row r="39" spans="1:256" ht="18" customHeight="1">
      <c r="A39" s="9">
        <v>19</v>
      </c>
      <c r="B39" s="10">
        <v>64733</v>
      </c>
      <c r="C39" s="9" t="s">
        <v>122</v>
      </c>
      <c r="D39" s="10">
        <v>1037</v>
      </c>
      <c r="E39" s="15" t="s">
        <v>41</v>
      </c>
      <c r="F39" s="9" t="s">
        <v>12</v>
      </c>
      <c r="G39" s="7">
        <v>45874</v>
      </c>
      <c r="H39" s="7">
        <v>44805</v>
      </c>
      <c r="I39" s="7">
        <v>17148</v>
      </c>
      <c r="J39" s="33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/>
      <c r="V39" s="10"/>
      <c r="W39" s="9"/>
      <c r="X39" s="10"/>
      <c r="Y39" s="9"/>
      <c r="Z39" s="10"/>
      <c r="AA39" s="9"/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10"/>
      <c r="AM39" s="9"/>
      <c r="AN39" s="10"/>
      <c r="AO39" s="9"/>
      <c r="AP39" s="10"/>
      <c r="AQ39" s="9"/>
      <c r="AR39" s="10"/>
      <c r="AS39" s="9"/>
      <c r="AT39" s="10"/>
      <c r="AU39" s="9"/>
      <c r="AV39" s="10"/>
      <c r="AW39" s="9"/>
      <c r="AX39" s="10"/>
      <c r="AY39" s="9"/>
      <c r="AZ39" s="10"/>
      <c r="BA39" s="9"/>
      <c r="BB39" s="10"/>
      <c r="BC39" s="9"/>
      <c r="BD39" s="10"/>
      <c r="BE39" s="9"/>
      <c r="BF39" s="10"/>
      <c r="BG39" s="9"/>
      <c r="BH39" s="10"/>
      <c r="BI39" s="9"/>
      <c r="BJ39" s="10"/>
      <c r="BK39" s="9"/>
      <c r="BL39" s="10"/>
      <c r="BM39" s="9"/>
      <c r="BN39" s="10"/>
      <c r="BO39" s="9"/>
      <c r="BP39" s="10"/>
      <c r="BQ39" s="9"/>
      <c r="BR39" s="10"/>
      <c r="BS39" s="9"/>
      <c r="BT39" s="10"/>
      <c r="BU39" s="9"/>
      <c r="BV39" s="10"/>
      <c r="BW39" s="9"/>
      <c r="BX39" s="10"/>
      <c r="BY39" s="9"/>
      <c r="BZ39" s="10"/>
      <c r="CA39" s="9"/>
      <c r="CB39" s="10"/>
      <c r="CC39" s="9"/>
      <c r="CD39" s="10"/>
      <c r="CE39" s="9"/>
      <c r="CF39" s="10"/>
      <c r="CG39" s="9"/>
      <c r="CH39" s="10"/>
      <c r="CI39" s="9"/>
      <c r="CJ39" s="10"/>
      <c r="CK39" s="9"/>
      <c r="CL39" s="10"/>
      <c r="CM39" s="9"/>
      <c r="CN39" s="10"/>
      <c r="CO39" s="9"/>
      <c r="CP39" s="10"/>
      <c r="CQ39" s="9"/>
      <c r="CR39" s="10"/>
      <c r="CS39" s="9"/>
      <c r="CT39" s="10"/>
      <c r="CU39" s="9"/>
      <c r="CV39" s="10"/>
      <c r="CW39" s="9"/>
      <c r="CX39" s="10"/>
      <c r="CY39" s="9"/>
      <c r="CZ39" s="10"/>
      <c r="DA39" s="9"/>
      <c r="DB39" s="10"/>
      <c r="DC39" s="9"/>
      <c r="DD39" s="10"/>
      <c r="DE39" s="9"/>
      <c r="DF39" s="10"/>
      <c r="DG39" s="9"/>
      <c r="DH39" s="10"/>
      <c r="DI39" s="9"/>
      <c r="DJ39" s="10"/>
      <c r="DK39" s="9"/>
      <c r="DL39" s="10"/>
      <c r="DM39" s="9"/>
      <c r="DN39" s="10"/>
      <c r="DO39" s="9"/>
      <c r="DP39" s="10"/>
      <c r="DQ39" s="9"/>
      <c r="DR39" s="10"/>
      <c r="DS39" s="9"/>
      <c r="DT39" s="10"/>
      <c r="DU39" s="9"/>
      <c r="DV39" s="10"/>
      <c r="DW39" s="9"/>
      <c r="DX39" s="10"/>
      <c r="DY39" s="9"/>
      <c r="DZ39" s="10"/>
      <c r="EA39" s="9"/>
      <c r="EB39" s="10"/>
      <c r="EC39" s="9"/>
      <c r="ED39" s="10"/>
      <c r="EE39" s="9"/>
      <c r="EF39" s="10"/>
      <c r="EG39" s="9"/>
      <c r="EH39" s="10"/>
      <c r="EI39" s="9"/>
      <c r="EJ39" s="10"/>
      <c r="EK39" s="9"/>
      <c r="EL39" s="10"/>
      <c r="EM39" s="9"/>
      <c r="EN39" s="10"/>
      <c r="EO39" s="9"/>
      <c r="EP39" s="10"/>
      <c r="EQ39" s="9"/>
      <c r="ER39" s="10"/>
      <c r="ES39" s="9"/>
      <c r="ET39" s="10"/>
      <c r="EU39" s="9"/>
      <c r="EV39" s="10"/>
      <c r="EW39" s="9"/>
      <c r="EX39" s="10"/>
      <c r="EY39" s="9"/>
      <c r="EZ39" s="10"/>
      <c r="FA39" s="9"/>
      <c r="FB39" s="10"/>
      <c r="FC39" s="9"/>
      <c r="FD39" s="10"/>
      <c r="FE39" s="9"/>
      <c r="FF39" s="10"/>
      <c r="FG39" s="9"/>
      <c r="FH39" s="10"/>
      <c r="FI39" s="9"/>
      <c r="FJ39" s="10"/>
      <c r="FK39" s="9"/>
      <c r="FL39" s="10"/>
      <c r="FM39" s="9"/>
      <c r="FN39" s="10"/>
      <c r="FO39" s="9"/>
      <c r="FP39" s="10"/>
      <c r="FQ39" s="9"/>
      <c r="FR39" s="10"/>
      <c r="FS39" s="9"/>
      <c r="FT39" s="10"/>
      <c r="FU39" s="9"/>
      <c r="FV39" s="10"/>
      <c r="FW39" s="9"/>
      <c r="FX39" s="10"/>
      <c r="FY39" s="9"/>
      <c r="FZ39" s="10"/>
      <c r="GA39" s="9"/>
      <c r="GB39" s="10"/>
      <c r="GC39" s="9"/>
      <c r="GD39" s="10"/>
      <c r="GE39" s="9"/>
      <c r="GF39" s="10"/>
      <c r="GG39" s="9"/>
      <c r="GH39" s="10"/>
      <c r="GI39" s="9"/>
      <c r="GJ39" s="10"/>
      <c r="GK39" s="9"/>
      <c r="GL39" s="10"/>
      <c r="GM39" s="9"/>
      <c r="GN39" s="10"/>
      <c r="GO39" s="9"/>
      <c r="GP39" s="10"/>
      <c r="GQ39" s="9"/>
      <c r="GR39" s="10"/>
      <c r="GS39" s="9"/>
      <c r="GT39" s="10"/>
      <c r="GU39" s="9"/>
      <c r="GV39" s="10"/>
      <c r="GW39" s="9"/>
      <c r="GX39" s="10"/>
      <c r="GY39" s="9"/>
      <c r="GZ39" s="10"/>
      <c r="HA39" s="9"/>
      <c r="HB39" s="10"/>
      <c r="HC39" s="9"/>
      <c r="HD39" s="10"/>
      <c r="HE39" s="9"/>
      <c r="HF39" s="10"/>
      <c r="HG39" s="9"/>
      <c r="HH39" s="10"/>
      <c r="HI39" s="9"/>
      <c r="HJ39" s="10"/>
      <c r="HK39" s="9"/>
      <c r="HL39" s="10"/>
      <c r="HM39" s="9"/>
      <c r="HN39" s="10"/>
      <c r="HO39" s="9"/>
      <c r="HP39" s="10"/>
      <c r="HQ39" s="9"/>
      <c r="HR39" s="10"/>
      <c r="HS39" s="9"/>
      <c r="HT39" s="10"/>
      <c r="HU39" s="9"/>
      <c r="HV39" s="10"/>
      <c r="HW39" s="9"/>
      <c r="HX39" s="10"/>
      <c r="HY39" s="9"/>
      <c r="HZ39" s="10"/>
      <c r="IA39" s="9"/>
      <c r="IB39" s="10"/>
      <c r="IC39" s="9"/>
      <c r="ID39" s="10"/>
      <c r="IE39" s="9"/>
      <c r="IF39" s="10"/>
      <c r="IG39" s="9"/>
      <c r="IH39" s="10"/>
      <c r="II39" s="9"/>
      <c r="IJ39" s="10"/>
      <c r="IK39" s="9"/>
      <c r="IL39" s="10"/>
      <c r="IM39" s="9"/>
      <c r="IN39" s="10"/>
      <c r="IO39" s="9"/>
      <c r="IP39" s="10"/>
      <c r="IQ39" s="9"/>
      <c r="IR39" s="10"/>
      <c r="IS39" s="9"/>
      <c r="IT39" s="10"/>
      <c r="IU39" s="9"/>
      <c r="IV39" s="10"/>
    </row>
    <row r="40" spans="1:256" ht="18" customHeight="1">
      <c r="A40" s="9">
        <v>19</v>
      </c>
      <c r="B40" s="10">
        <v>64733</v>
      </c>
      <c r="C40" s="9" t="s">
        <v>123</v>
      </c>
      <c r="D40" s="10">
        <v>1035</v>
      </c>
      <c r="E40" s="15" t="s">
        <v>42</v>
      </c>
      <c r="F40" s="9" t="s">
        <v>12</v>
      </c>
      <c r="G40" s="7">
        <v>154757</v>
      </c>
      <c r="H40" s="7">
        <v>94288</v>
      </c>
      <c r="I40" s="7">
        <v>47835</v>
      </c>
      <c r="J40" s="33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10"/>
      <c r="AM40" s="9"/>
      <c r="AN40" s="10"/>
      <c r="AO40" s="9"/>
      <c r="AP40" s="10"/>
      <c r="AQ40" s="9"/>
      <c r="AR40" s="10"/>
      <c r="AS40" s="9"/>
      <c r="AT40" s="10"/>
      <c r="AU40" s="9"/>
      <c r="AV40" s="10"/>
      <c r="AW40" s="9"/>
      <c r="AX40" s="10"/>
      <c r="AY40" s="9"/>
      <c r="AZ40" s="10"/>
      <c r="BA40" s="9"/>
      <c r="BB40" s="10"/>
      <c r="BC40" s="9"/>
      <c r="BD40" s="10"/>
      <c r="BE40" s="9"/>
      <c r="BF40" s="10"/>
      <c r="BG40" s="9"/>
      <c r="BH40" s="10"/>
      <c r="BI40" s="9"/>
      <c r="BJ40" s="10"/>
      <c r="BK40" s="9"/>
      <c r="BL40" s="10"/>
      <c r="BM40" s="9"/>
      <c r="BN40" s="10"/>
      <c r="BO40" s="9"/>
      <c r="BP40" s="10"/>
      <c r="BQ40" s="9"/>
      <c r="BR40" s="10"/>
      <c r="BS40" s="9"/>
      <c r="BT40" s="10"/>
      <c r="BU40" s="9"/>
      <c r="BV40" s="10"/>
      <c r="BW40" s="9"/>
      <c r="BX40" s="10"/>
      <c r="BY40" s="9"/>
      <c r="BZ40" s="10"/>
      <c r="CA40" s="9"/>
      <c r="CB40" s="10"/>
      <c r="CC40" s="9"/>
      <c r="CD40" s="10"/>
      <c r="CE40" s="9"/>
      <c r="CF40" s="10"/>
      <c r="CG40" s="9"/>
      <c r="CH40" s="10"/>
      <c r="CI40" s="9"/>
      <c r="CJ40" s="10"/>
      <c r="CK40" s="9"/>
      <c r="CL40" s="10"/>
      <c r="CM40" s="9"/>
      <c r="CN40" s="10"/>
      <c r="CO40" s="9"/>
      <c r="CP40" s="10"/>
      <c r="CQ40" s="9"/>
      <c r="CR40" s="10"/>
      <c r="CS40" s="9"/>
      <c r="CT40" s="10"/>
      <c r="CU40" s="9"/>
      <c r="CV40" s="10"/>
      <c r="CW40" s="9"/>
      <c r="CX40" s="10"/>
      <c r="CY40" s="9"/>
      <c r="CZ40" s="10"/>
      <c r="DA40" s="9"/>
      <c r="DB40" s="10"/>
      <c r="DC40" s="9"/>
      <c r="DD40" s="10"/>
      <c r="DE40" s="9"/>
      <c r="DF40" s="10"/>
      <c r="DG40" s="9"/>
      <c r="DH40" s="10"/>
      <c r="DI40" s="9"/>
      <c r="DJ40" s="10"/>
      <c r="DK40" s="9"/>
      <c r="DL40" s="10"/>
      <c r="DM40" s="9"/>
      <c r="DN40" s="10"/>
      <c r="DO40" s="9"/>
      <c r="DP40" s="10"/>
      <c r="DQ40" s="9"/>
      <c r="DR40" s="10"/>
      <c r="DS40" s="9"/>
      <c r="DT40" s="10"/>
      <c r="DU40" s="9"/>
      <c r="DV40" s="10"/>
      <c r="DW40" s="9"/>
      <c r="DX40" s="10"/>
      <c r="DY40" s="9"/>
      <c r="DZ40" s="10"/>
      <c r="EA40" s="9"/>
      <c r="EB40" s="10"/>
      <c r="EC40" s="9"/>
      <c r="ED40" s="10"/>
      <c r="EE40" s="9"/>
      <c r="EF40" s="10"/>
      <c r="EG40" s="9"/>
      <c r="EH40" s="10"/>
      <c r="EI40" s="9"/>
      <c r="EJ40" s="10"/>
      <c r="EK40" s="9"/>
      <c r="EL40" s="10"/>
      <c r="EM40" s="9"/>
      <c r="EN40" s="10"/>
      <c r="EO40" s="9"/>
      <c r="EP40" s="10"/>
      <c r="EQ40" s="9"/>
      <c r="ER40" s="10"/>
      <c r="ES40" s="9"/>
      <c r="ET40" s="10"/>
      <c r="EU40" s="9"/>
      <c r="EV40" s="10"/>
      <c r="EW40" s="9"/>
      <c r="EX40" s="10"/>
      <c r="EY40" s="9"/>
      <c r="EZ40" s="10"/>
      <c r="FA40" s="9"/>
      <c r="FB40" s="10"/>
      <c r="FC40" s="9"/>
      <c r="FD40" s="10"/>
      <c r="FE40" s="9"/>
      <c r="FF40" s="10"/>
      <c r="FG40" s="9"/>
      <c r="FH40" s="10"/>
      <c r="FI40" s="9"/>
      <c r="FJ40" s="10"/>
      <c r="FK40" s="9"/>
      <c r="FL40" s="10"/>
      <c r="FM40" s="9"/>
      <c r="FN40" s="10"/>
      <c r="FO40" s="9"/>
      <c r="FP40" s="10"/>
      <c r="FQ40" s="9"/>
      <c r="FR40" s="10"/>
      <c r="FS40" s="9"/>
      <c r="FT40" s="10"/>
      <c r="FU40" s="9"/>
      <c r="FV40" s="10"/>
      <c r="FW40" s="9"/>
      <c r="FX40" s="10"/>
      <c r="FY40" s="9"/>
      <c r="FZ40" s="10"/>
      <c r="GA40" s="9"/>
      <c r="GB40" s="10"/>
      <c r="GC40" s="9"/>
      <c r="GD40" s="10"/>
      <c r="GE40" s="9"/>
      <c r="GF40" s="10"/>
      <c r="GG40" s="9"/>
      <c r="GH40" s="10"/>
      <c r="GI40" s="9"/>
      <c r="GJ40" s="10"/>
      <c r="GK40" s="9"/>
      <c r="GL40" s="10"/>
      <c r="GM40" s="9"/>
      <c r="GN40" s="10"/>
      <c r="GO40" s="9"/>
      <c r="GP40" s="10"/>
      <c r="GQ40" s="9"/>
      <c r="GR40" s="10"/>
      <c r="GS40" s="9"/>
      <c r="GT40" s="10"/>
      <c r="GU40" s="9"/>
      <c r="GV40" s="10"/>
      <c r="GW40" s="9"/>
      <c r="GX40" s="10"/>
      <c r="GY40" s="9"/>
      <c r="GZ40" s="10"/>
      <c r="HA40" s="9"/>
      <c r="HB40" s="10"/>
      <c r="HC40" s="9"/>
      <c r="HD40" s="10"/>
      <c r="HE40" s="9"/>
      <c r="HF40" s="10"/>
      <c r="HG40" s="9"/>
      <c r="HH40" s="10"/>
      <c r="HI40" s="9"/>
      <c r="HJ40" s="10"/>
      <c r="HK40" s="9"/>
      <c r="HL40" s="10"/>
      <c r="HM40" s="9"/>
      <c r="HN40" s="10"/>
      <c r="HO40" s="9"/>
      <c r="HP40" s="10"/>
      <c r="HQ40" s="9"/>
      <c r="HR40" s="10"/>
      <c r="HS40" s="9"/>
      <c r="HT40" s="10"/>
      <c r="HU40" s="9"/>
      <c r="HV40" s="10"/>
      <c r="HW40" s="9"/>
      <c r="HX40" s="10"/>
      <c r="HY40" s="9"/>
      <c r="HZ40" s="10"/>
      <c r="IA40" s="9"/>
      <c r="IB40" s="10"/>
      <c r="IC40" s="9"/>
      <c r="ID40" s="10"/>
      <c r="IE40" s="9"/>
      <c r="IF40" s="10"/>
      <c r="IG40" s="9"/>
      <c r="IH40" s="10"/>
      <c r="II40" s="9"/>
      <c r="IJ40" s="10"/>
      <c r="IK40" s="9"/>
      <c r="IL40" s="10"/>
      <c r="IM40" s="9"/>
      <c r="IN40" s="10"/>
      <c r="IO40" s="9"/>
      <c r="IP40" s="10"/>
      <c r="IQ40" s="9"/>
      <c r="IR40" s="10"/>
      <c r="IS40" s="9"/>
      <c r="IT40" s="10"/>
      <c r="IU40" s="9"/>
      <c r="IV40" s="10"/>
    </row>
    <row r="41" spans="1:256" ht="18" customHeight="1">
      <c r="A41" s="6">
        <v>19</v>
      </c>
      <c r="B41" s="6">
        <v>64733</v>
      </c>
      <c r="C41" s="16" t="s">
        <v>124</v>
      </c>
      <c r="D41" s="6">
        <v>1052</v>
      </c>
      <c r="E41" s="15" t="s">
        <v>129</v>
      </c>
      <c r="F41" s="10" t="s">
        <v>12</v>
      </c>
      <c r="G41" s="7">
        <v>604836</v>
      </c>
      <c r="H41" s="7">
        <v>92896</v>
      </c>
      <c r="I41" s="7">
        <v>110058</v>
      </c>
      <c r="J41" s="33"/>
      <c r="K41" s="5"/>
      <c r="L41" s="4"/>
      <c r="M41" s="6"/>
      <c r="N41" s="6"/>
      <c r="O41" s="5"/>
      <c r="P41" s="4"/>
      <c r="Q41" s="6"/>
      <c r="R41" s="6"/>
      <c r="S41" s="5"/>
      <c r="T41" s="4"/>
      <c r="U41" s="6"/>
      <c r="V41" s="6"/>
      <c r="W41" s="5"/>
      <c r="X41" s="4"/>
      <c r="Y41" s="6"/>
      <c r="Z41" s="6"/>
      <c r="AA41" s="5"/>
      <c r="AB41" s="4"/>
      <c r="AC41" s="6"/>
      <c r="AD41" s="6"/>
      <c r="AE41" s="5"/>
      <c r="AF41" s="4"/>
      <c r="AG41" s="6"/>
      <c r="AH41" s="6"/>
      <c r="AI41" s="5"/>
      <c r="AJ41" s="4"/>
      <c r="AK41" s="6"/>
      <c r="AL41" s="6"/>
      <c r="AM41" s="5"/>
      <c r="AN41" s="4"/>
      <c r="AO41" s="6"/>
      <c r="AP41" s="6"/>
      <c r="AQ41" s="5"/>
      <c r="AR41" s="4"/>
      <c r="AS41" s="6"/>
      <c r="AT41" s="6"/>
      <c r="AU41" s="5"/>
      <c r="AV41" s="4"/>
      <c r="AW41" s="6"/>
      <c r="AX41" s="6"/>
      <c r="AY41" s="5"/>
      <c r="AZ41" s="4"/>
      <c r="BA41" s="6"/>
      <c r="BB41" s="6"/>
      <c r="BC41" s="5"/>
      <c r="BD41" s="4"/>
      <c r="BE41" s="6"/>
      <c r="BF41" s="6"/>
      <c r="BG41" s="5"/>
      <c r="BH41" s="4"/>
      <c r="BI41" s="6"/>
      <c r="BJ41" s="6"/>
      <c r="BK41" s="5"/>
      <c r="BL41" s="4"/>
      <c r="BM41" s="6"/>
      <c r="BN41" s="6"/>
      <c r="BO41" s="5"/>
      <c r="BP41" s="4"/>
      <c r="BQ41" s="6"/>
      <c r="BR41" s="6"/>
      <c r="BS41" s="5"/>
      <c r="BT41" s="4"/>
      <c r="BU41" s="6"/>
      <c r="BV41" s="6"/>
      <c r="BW41" s="5"/>
      <c r="BX41" s="4"/>
      <c r="BY41" s="6"/>
      <c r="BZ41" s="6"/>
      <c r="CA41" s="5"/>
      <c r="CB41" s="4"/>
      <c r="CC41" s="6"/>
      <c r="CD41" s="6"/>
      <c r="CE41" s="5"/>
      <c r="CF41" s="4"/>
      <c r="CG41" s="6"/>
      <c r="CH41" s="6"/>
      <c r="CI41" s="5"/>
      <c r="CJ41" s="4"/>
      <c r="CK41" s="6"/>
      <c r="CL41" s="6"/>
      <c r="CM41" s="5"/>
      <c r="CN41" s="4"/>
      <c r="CO41" s="6"/>
      <c r="CP41" s="6"/>
      <c r="CQ41" s="5"/>
      <c r="CR41" s="4"/>
      <c r="CS41" s="6"/>
      <c r="CT41" s="6"/>
      <c r="CU41" s="5"/>
      <c r="CV41" s="4"/>
      <c r="CW41" s="6"/>
      <c r="CX41" s="6"/>
      <c r="CY41" s="5"/>
      <c r="CZ41" s="4"/>
      <c r="DA41" s="6"/>
      <c r="DB41" s="6"/>
      <c r="DC41" s="5"/>
      <c r="DD41" s="4"/>
      <c r="DE41" s="6"/>
      <c r="DF41" s="6"/>
      <c r="DG41" s="5"/>
      <c r="DH41" s="4"/>
      <c r="DI41" s="6"/>
      <c r="DJ41" s="6"/>
      <c r="DK41" s="5"/>
      <c r="DL41" s="4"/>
      <c r="DM41" s="6"/>
      <c r="DN41" s="6"/>
      <c r="DO41" s="5"/>
      <c r="DP41" s="4"/>
      <c r="DQ41" s="6"/>
      <c r="DR41" s="6"/>
      <c r="DS41" s="5"/>
      <c r="DT41" s="4"/>
      <c r="DU41" s="6"/>
      <c r="DV41" s="6"/>
      <c r="DW41" s="5"/>
      <c r="DX41" s="4"/>
      <c r="DY41" s="6"/>
      <c r="DZ41" s="6"/>
      <c r="EA41" s="5"/>
      <c r="EB41" s="4"/>
      <c r="EC41" s="6"/>
      <c r="ED41" s="6"/>
      <c r="EE41" s="5"/>
      <c r="EF41" s="4"/>
      <c r="EG41" s="6"/>
      <c r="EH41" s="6"/>
      <c r="EI41" s="5"/>
      <c r="EJ41" s="4"/>
      <c r="EK41" s="6"/>
      <c r="EL41" s="6"/>
      <c r="EM41" s="5"/>
      <c r="EN41" s="4"/>
      <c r="EO41" s="6"/>
      <c r="EP41" s="6"/>
      <c r="EQ41" s="5"/>
      <c r="ER41" s="4"/>
      <c r="ES41" s="6"/>
      <c r="ET41" s="6"/>
      <c r="EU41" s="5"/>
      <c r="EV41" s="4"/>
      <c r="EW41" s="6"/>
      <c r="EX41" s="6"/>
      <c r="EY41" s="5"/>
      <c r="EZ41" s="4"/>
      <c r="FA41" s="6"/>
      <c r="FB41" s="6"/>
      <c r="FC41" s="5"/>
      <c r="FD41" s="4"/>
      <c r="FE41" s="6"/>
      <c r="FF41" s="6"/>
      <c r="FG41" s="5"/>
      <c r="FH41" s="4"/>
      <c r="FI41" s="6"/>
      <c r="FJ41" s="6"/>
      <c r="FK41" s="5"/>
      <c r="FL41" s="4"/>
      <c r="FM41" s="6"/>
      <c r="FN41" s="6"/>
      <c r="FO41" s="5"/>
      <c r="FP41" s="4"/>
      <c r="FQ41" s="6"/>
      <c r="FR41" s="6"/>
      <c r="FS41" s="5"/>
      <c r="FT41" s="4"/>
      <c r="FU41" s="6"/>
      <c r="FV41" s="6"/>
      <c r="FW41" s="5"/>
      <c r="FX41" s="4"/>
      <c r="FY41" s="6"/>
      <c r="FZ41" s="6"/>
      <c r="GA41" s="5"/>
      <c r="GB41" s="4"/>
      <c r="GC41" s="6"/>
      <c r="GD41" s="6"/>
      <c r="GE41" s="5"/>
      <c r="GF41" s="4"/>
      <c r="GG41" s="6"/>
      <c r="GH41" s="6"/>
      <c r="GI41" s="5"/>
      <c r="GJ41" s="4"/>
      <c r="GK41" s="6"/>
      <c r="GL41" s="6"/>
      <c r="GM41" s="5"/>
      <c r="GN41" s="4"/>
      <c r="GO41" s="6"/>
      <c r="GP41" s="6"/>
      <c r="GQ41" s="5"/>
      <c r="GR41" s="4"/>
      <c r="GS41" s="6"/>
      <c r="GT41" s="6"/>
      <c r="GU41" s="5"/>
      <c r="GV41" s="4"/>
      <c r="GW41" s="6"/>
      <c r="GX41" s="6"/>
      <c r="GY41" s="5"/>
      <c r="GZ41" s="4"/>
      <c r="HA41" s="6"/>
      <c r="HB41" s="6"/>
      <c r="HC41" s="5"/>
      <c r="HD41" s="4"/>
      <c r="HE41" s="6"/>
      <c r="HF41" s="6"/>
      <c r="HG41" s="5"/>
      <c r="HH41" s="4"/>
      <c r="HI41" s="6"/>
      <c r="HJ41" s="6"/>
      <c r="HK41" s="5"/>
      <c r="HL41" s="4"/>
      <c r="HM41" s="6"/>
      <c r="HN41" s="6"/>
      <c r="HO41" s="5"/>
      <c r="HP41" s="4"/>
      <c r="HQ41" s="6"/>
      <c r="HR41" s="6"/>
      <c r="HS41" s="5"/>
      <c r="HT41" s="4"/>
      <c r="HU41" s="6"/>
      <c r="HV41" s="6"/>
      <c r="HW41" s="5"/>
      <c r="HX41" s="4"/>
      <c r="HY41" s="6"/>
      <c r="HZ41" s="6"/>
      <c r="IA41" s="5"/>
      <c r="IB41" s="4"/>
      <c r="IC41" s="6"/>
      <c r="ID41" s="6"/>
      <c r="IE41" s="5"/>
      <c r="IF41" s="4"/>
      <c r="IG41" s="6"/>
      <c r="IH41" s="6"/>
      <c r="II41" s="5"/>
      <c r="IJ41" s="4"/>
      <c r="IK41" s="6"/>
      <c r="IL41" s="6"/>
      <c r="IM41" s="5"/>
      <c r="IN41" s="4"/>
      <c r="IO41" s="6"/>
      <c r="IP41" s="6"/>
      <c r="IQ41" s="5"/>
      <c r="IR41" s="4"/>
      <c r="IS41" s="6"/>
      <c r="IT41" s="6"/>
      <c r="IU41" s="5"/>
      <c r="IV41" s="4"/>
    </row>
    <row r="42" spans="1:256" ht="18" customHeight="1">
      <c r="A42" s="6">
        <v>19</v>
      </c>
      <c r="B42" s="6">
        <v>64733</v>
      </c>
      <c r="C42" s="16" t="s">
        <v>125</v>
      </c>
      <c r="D42" s="6">
        <v>1050</v>
      </c>
      <c r="E42" s="15" t="s">
        <v>130</v>
      </c>
      <c r="F42" s="10" t="s">
        <v>12</v>
      </c>
      <c r="G42" s="7">
        <v>569803</v>
      </c>
      <c r="H42" s="7">
        <v>107540</v>
      </c>
      <c r="I42" s="7">
        <v>103683</v>
      </c>
      <c r="J42" s="33"/>
      <c r="K42" s="5"/>
      <c r="L42" s="4"/>
      <c r="M42" s="6"/>
      <c r="N42" s="6"/>
      <c r="O42" s="5"/>
      <c r="P42" s="4"/>
      <c r="Q42" s="6"/>
      <c r="R42" s="6"/>
      <c r="S42" s="5"/>
      <c r="T42" s="4"/>
      <c r="U42" s="6"/>
      <c r="V42" s="6"/>
      <c r="W42" s="5"/>
      <c r="X42" s="4"/>
      <c r="Y42" s="6"/>
      <c r="Z42" s="6"/>
      <c r="AA42" s="5"/>
      <c r="AB42" s="4"/>
      <c r="AC42" s="6"/>
      <c r="AD42" s="6"/>
      <c r="AE42" s="5"/>
      <c r="AF42" s="4"/>
      <c r="AG42" s="6"/>
      <c r="AH42" s="6"/>
      <c r="AI42" s="5"/>
      <c r="AJ42" s="4"/>
      <c r="AK42" s="6"/>
      <c r="AL42" s="6"/>
      <c r="AM42" s="5"/>
      <c r="AN42" s="4"/>
      <c r="AO42" s="6"/>
      <c r="AP42" s="6"/>
      <c r="AQ42" s="5"/>
      <c r="AR42" s="4"/>
      <c r="AS42" s="6"/>
      <c r="AT42" s="6"/>
      <c r="AU42" s="5"/>
      <c r="AV42" s="4"/>
      <c r="AW42" s="6"/>
      <c r="AX42" s="6"/>
      <c r="AY42" s="5"/>
      <c r="AZ42" s="4"/>
      <c r="BA42" s="6"/>
      <c r="BB42" s="6"/>
      <c r="BC42" s="5"/>
      <c r="BD42" s="4"/>
      <c r="BE42" s="6"/>
      <c r="BF42" s="6"/>
      <c r="BG42" s="5"/>
      <c r="BH42" s="4"/>
      <c r="BI42" s="6"/>
      <c r="BJ42" s="6"/>
      <c r="BK42" s="5"/>
      <c r="BL42" s="4"/>
      <c r="BM42" s="6"/>
      <c r="BN42" s="6"/>
      <c r="BO42" s="5"/>
      <c r="BP42" s="4"/>
      <c r="BQ42" s="6"/>
      <c r="BR42" s="6"/>
      <c r="BS42" s="5"/>
      <c r="BT42" s="4"/>
      <c r="BU42" s="6"/>
      <c r="BV42" s="6"/>
      <c r="BW42" s="5"/>
      <c r="BX42" s="4"/>
      <c r="BY42" s="6"/>
      <c r="BZ42" s="6"/>
      <c r="CA42" s="5"/>
      <c r="CB42" s="4"/>
      <c r="CC42" s="6"/>
      <c r="CD42" s="6"/>
      <c r="CE42" s="5"/>
      <c r="CF42" s="4"/>
      <c r="CG42" s="6"/>
      <c r="CH42" s="6"/>
      <c r="CI42" s="5"/>
      <c r="CJ42" s="4"/>
      <c r="CK42" s="6"/>
      <c r="CL42" s="6"/>
      <c r="CM42" s="5"/>
      <c r="CN42" s="4"/>
      <c r="CO42" s="6"/>
      <c r="CP42" s="6"/>
      <c r="CQ42" s="5"/>
      <c r="CR42" s="4"/>
      <c r="CS42" s="6"/>
      <c r="CT42" s="6"/>
      <c r="CU42" s="5"/>
      <c r="CV42" s="4"/>
      <c r="CW42" s="6"/>
      <c r="CX42" s="6"/>
      <c r="CY42" s="5"/>
      <c r="CZ42" s="4"/>
      <c r="DA42" s="6"/>
      <c r="DB42" s="6"/>
      <c r="DC42" s="5"/>
      <c r="DD42" s="4"/>
      <c r="DE42" s="6"/>
      <c r="DF42" s="6"/>
      <c r="DG42" s="5"/>
      <c r="DH42" s="4"/>
      <c r="DI42" s="6"/>
      <c r="DJ42" s="6"/>
      <c r="DK42" s="5"/>
      <c r="DL42" s="4"/>
      <c r="DM42" s="6"/>
      <c r="DN42" s="6"/>
      <c r="DO42" s="5"/>
      <c r="DP42" s="4"/>
      <c r="DQ42" s="6"/>
      <c r="DR42" s="6"/>
      <c r="DS42" s="5"/>
      <c r="DT42" s="4"/>
      <c r="DU42" s="6"/>
      <c r="DV42" s="6"/>
      <c r="DW42" s="5"/>
      <c r="DX42" s="4"/>
      <c r="DY42" s="6"/>
      <c r="DZ42" s="6"/>
      <c r="EA42" s="5"/>
      <c r="EB42" s="4"/>
      <c r="EC42" s="6"/>
      <c r="ED42" s="6"/>
      <c r="EE42" s="5"/>
      <c r="EF42" s="4"/>
      <c r="EG42" s="6"/>
      <c r="EH42" s="6"/>
      <c r="EI42" s="5"/>
      <c r="EJ42" s="4"/>
      <c r="EK42" s="6"/>
      <c r="EL42" s="6"/>
      <c r="EM42" s="5"/>
      <c r="EN42" s="4"/>
      <c r="EO42" s="6"/>
      <c r="EP42" s="6"/>
      <c r="EQ42" s="5"/>
      <c r="ER42" s="4"/>
      <c r="ES42" s="6"/>
      <c r="ET42" s="6"/>
      <c r="EU42" s="5"/>
      <c r="EV42" s="4"/>
      <c r="EW42" s="6"/>
      <c r="EX42" s="6"/>
      <c r="EY42" s="5"/>
      <c r="EZ42" s="4"/>
      <c r="FA42" s="6"/>
      <c r="FB42" s="6"/>
      <c r="FC42" s="5"/>
      <c r="FD42" s="4"/>
      <c r="FE42" s="6"/>
      <c r="FF42" s="6"/>
      <c r="FG42" s="5"/>
      <c r="FH42" s="4"/>
      <c r="FI42" s="6"/>
      <c r="FJ42" s="6"/>
      <c r="FK42" s="5"/>
      <c r="FL42" s="4"/>
      <c r="FM42" s="6"/>
      <c r="FN42" s="6"/>
      <c r="FO42" s="5"/>
      <c r="FP42" s="4"/>
      <c r="FQ42" s="6"/>
      <c r="FR42" s="6"/>
      <c r="FS42" s="5"/>
      <c r="FT42" s="4"/>
      <c r="FU42" s="6"/>
      <c r="FV42" s="6"/>
      <c r="FW42" s="5"/>
      <c r="FX42" s="4"/>
      <c r="FY42" s="6"/>
      <c r="FZ42" s="6"/>
      <c r="GA42" s="5"/>
      <c r="GB42" s="4"/>
      <c r="GC42" s="6"/>
      <c r="GD42" s="6"/>
      <c r="GE42" s="5"/>
      <c r="GF42" s="4"/>
      <c r="GG42" s="6"/>
      <c r="GH42" s="6"/>
      <c r="GI42" s="5"/>
      <c r="GJ42" s="4"/>
      <c r="GK42" s="6"/>
      <c r="GL42" s="6"/>
      <c r="GM42" s="5"/>
      <c r="GN42" s="4"/>
      <c r="GO42" s="6"/>
      <c r="GP42" s="6"/>
      <c r="GQ42" s="5"/>
      <c r="GR42" s="4"/>
      <c r="GS42" s="6"/>
      <c r="GT42" s="6"/>
      <c r="GU42" s="5"/>
      <c r="GV42" s="4"/>
      <c r="GW42" s="6"/>
      <c r="GX42" s="6"/>
      <c r="GY42" s="5"/>
      <c r="GZ42" s="4"/>
      <c r="HA42" s="6"/>
      <c r="HB42" s="6"/>
      <c r="HC42" s="5"/>
      <c r="HD42" s="4"/>
      <c r="HE42" s="6"/>
      <c r="HF42" s="6"/>
      <c r="HG42" s="5"/>
      <c r="HH42" s="4"/>
      <c r="HI42" s="6"/>
      <c r="HJ42" s="6"/>
      <c r="HK42" s="5"/>
      <c r="HL42" s="4"/>
      <c r="HM42" s="6"/>
      <c r="HN42" s="6"/>
      <c r="HO42" s="5"/>
      <c r="HP42" s="4"/>
      <c r="HQ42" s="6"/>
      <c r="HR42" s="6"/>
      <c r="HS42" s="5"/>
      <c r="HT42" s="4"/>
      <c r="HU42" s="6"/>
      <c r="HV42" s="6"/>
      <c r="HW42" s="5"/>
      <c r="HX42" s="4"/>
      <c r="HY42" s="6"/>
      <c r="HZ42" s="6"/>
      <c r="IA42" s="5"/>
      <c r="IB42" s="4"/>
      <c r="IC42" s="6"/>
      <c r="ID42" s="6"/>
      <c r="IE42" s="5"/>
      <c r="IF42" s="4"/>
      <c r="IG42" s="6"/>
      <c r="IH42" s="6"/>
      <c r="II42" s="5"/>
      <c r="IJ42" s="4"/>
      <c r="IK42" s="6"/>
      <c r="IL42" s="6"/>
      <c r="IM42" s="5"/>
      <c r="IN42" s="4"/>
      <c r="IO42" s="6"/>
      <c r="IP42" s="6"/>
      <c r="IQ42" s="5"/>
      <c r="IR42" s="4"/>
      <c r="IS42" s="6"/>
      <c r="IT42" s="6"/>
      <c r="IU42" s="5"/>
      <c r="IV42" s="4"/>
    </row>
    <row r="43" spans="1:256" ht="18" customHeight="1">
      <c r="A43" s="6">
        <v>19</v>
      </c>
      <c r="B43" s="6">
        <v>64733</v>
      </c>
      <c r="C43" s="16" t="s">
        <v>126</v>
      </c>
      <c r="D43" s="6">
        <v>1051</v>
      </c>
      <c r="E43" s="15" t="s">
        <v>131</v>
      </c>
      <c r="F43" s="10" t="s">
        <v>12</v>
      </c>
      <c r="G43" s="7">
        <v>519181</v>
      </c>
      <c r="H43" s="7">
        <v>94815</v>
      </c>
      <c r="I43" s="7">
        <v>94472</v>
      </c>
      <c r="J43" s="33"/>
      <c r="K43" s="5"/>
      <c r="L43" s="4"/>
      <c r="M43" s="6"/>
      <c r="N43" s="6"/>
      <c r="O43" s="5"/>
      <c r="P43" s="4"/>
      <c r="Q43" s="6"/>
      <c r="R43" s="6"/>
      <c r="S43" s="5"/>
      <c r="T43" s="4"/>
      <c r="U43" s="6"/>
      <c r="V43" s="6"/>
      <c r="W43" s="5"/>
      <c r="X43" s="4"/>
      <c r="Y43" s="6"/>
      <c r="Z43" s="6"/>
      <c r="AA43" s="5"/>
      <c r="AB43" s="4"/>
      <c r="AC43" s="6"/>
      <c r="AD43" s="6"/>
      <c r="AE43" s="5"/>
      <c r="AF43" s="4"/>
      <c r="AG43" s="6"/>
      <c r="AH43" s="6"/>
      <c r="AI43" s="5"/>
      <c r="AJ43" s="4"/>
      <c r="AK43" s="6"/>
      <c r="AL43" s="6"/>
      <c r="AM43" s="5"/>
      <c r="AN43" s="4"/>
      <c r="AO43" s="6"/>
      <c r="AP43" s="6"/>
      <c r="AQ43" s="5"/>
      <c r="AR43" s="4"/>
      <c r="AS43" s="6"/>
      <c r="AT43" s="6"/>
      <c r="AU43" s="5"/>
      <c r="AV43" s="4"/>
      <c r="AW43" s="6"/>
      <c r="AX43" s="6"/>
      <c r="AY43" s="5"/>
      <c r="AZ43" s="4"/>
      <c r="BA43" s="6"/>
      <c r="BB43" s="6"/>
      <c r="BC43" s="5"/>
      <c r="BD43" s="4"/>
      <c r="BE43" s="6"/>
      <c r="BF43" s="6"/>
      <c r="BG43" s="5"/>
      <c r="BH43" s="4"/>
      <c r="BI43" s="6"/>
      <c r="BJ43" s="6"/>
      <c r="BK43" s="5"/>
      <c r="BL43" s="4"/>
      <c r="BM43" s="6"/>
      <c r="BN43" s="6"/>
      <c r="BO43" s="5"/>
      <c r="BP43" s="4"/>
      <c r="BQ43" s="6"/>
      <c r="BR43" s="6"/>
      <c r="BS43" s="5"/>
      <c r="BT43" s="4"/>
      <c r="BU43" s="6"/>
      <c r="BV43" s="6"/>
      <c r="BW43" s="5"/>
      <c r="BX43" s="4"/>
      <c r="BY43" s="6"/>
      <c r="BZ43" s="6"/>
      <c r="CA43" s="5"/>
      <c r="CB43" s="4"/>
      <c r="CC43" s="6"/>
      <c r="CD43" s="6"/>
      <c r="CE43" s="5"/>
      <c r="CF43" s="4"/>
      <c r="CG43" s="6"/>
      <c r="CH43" s="6"/>
      <c r="CI43" s="5"/>
      <c r="CJ43" s="4"/>
      <c r="CK43" s="6"/>
      <c r="CL43" s="6"/>
      <c r="CM43" s="5"/>
      <c r="CN43" s="4"/>
      <c r="CO43" s="6"/>
      <c r="CP43" s="6"/>
      <c r="CQ43" s="5"/>
      <c r="CR43" s="4"/>
      <c r="CS43" s="6"/>
      <c r="CT43" s="6"/>
      <c r="CU43" s="5"/>
      <c r="CV43" s="4"/>
      <c r="CW43" s="6"/>
      <c r="CX43" s="6"/>
      <c r="CY43" s="5"/>
      <c r="CZ43" s="4"/>
      <c r="DA43" s="6"/>
      <c r="DB43" s="6"/>
      <c r="DC43" s="5"/>
      <c r="DD43" s="4"/>
      <c r="DE43" s="6"/>
      <c r="DF43" s="6"/>
      <c r="DG43" s="5"/>
      <c r="DH43" s="4"/>
      <c r="DI43" s="6"/>
      <c r="DJ43" s="6"/>
      <c r="DK43" s="5"/>
      <c r="DL43" s="4"/>
      <c r="DM43" s="6"/>
      <c r="DN43" s="6"/>
      <c r="DO43" s="5"/>
      <c r="DP43" s="4"/>
      <c r="DQ43" s="6"/>
      <c r="DR43" s="6"/>
      <c r="DS43" s="5"/>
      <c r="DT43" s="4"/>
      <c r="DU43" s="6"/>
      <c r="DV43" s="6"/>
      <c r="DW43" s="5"/>
      <c r="DX43" s="4"/>
      <c r="DY43" s="6"/>
      <c r="DZ43" s="6"/>
      <c r="EA43" s="5"/>
      <c r="EB43" s="4"/>
      <c r="EC43" s="6"/>
      <c r="ED43" s="6"/>
      <c r="EE43" s="5"/>
      <c r="EF43" s="4"/>
      <c r="EG43" s="6"/>
      <c r="EH43" s="6"/>
      <c r="EI43" s="5"/>
      <c r="EJ43" s="4"/>
      <c r="EK43" s="6"/>
      <c r="EL43" s="6"/>
      <c r="EM43" s="5"/>
      <c r="EN43" s="4"/>
      <c r="EO43" s="6"/>
      <c r="EP43" s="6"/>
      <c r="EQ43" s="5"/>
      <c r="ER43" s="4"/>
      <c r="ES43" s="6"/>
      <c r="ET43" s="6"/>
      <c r="EU43" s="5"/>
      <c r="EV43" s="4"/>
      <c r="EW43" s="6"/>
      <c r="EX43" s="6"/>
      <c r="EY43" s="5"/>
      <c r="EZ43" s="4"/>
      <c r="FA43" s="6"/>
      <c r="FB43" s="6"/>
      <c r="FC43" s="5"/>
      <c r="FD43" s="4"/>
      <c r="FE43" s="6"/>
      <c r="FF43" s="6"/>
      <c r="FG43" s="5"/>
      <c r="FH43" s="4"/>
      <c r="FI43" s="6"/>
      <c r="FJ43" s="6"/>
      <c r="FK43" s="5"/>
      <c r="FL43" s="4"/>
      <c r="FM43" s="6"/>
      <c r="FN43" s="6"/>
      <c r="FO43" s="5"/>
      <c r="FP43" s="4"/>
      <c r="FQ43" s="6"/>
      <c r="FR43" s="6"/>
      <c r="FS43" s="5"/>
      <c r="FT43" s="4"/>
      <c r="FU43" s="6"/>
      <c r="FV43" s="6"/>
      <c r="FW43" s="5"/>
      <c r="FX43" s="4"/>
      <c r="FY43" s="6"/>
      <c r="FZ43" s="6"/>
      <c r="GA43" s="5"/>
      <c r="GB43" s="4"/>
      <c r="GC43" s="6"/>
      <c r="GD43" s="6"/>
      <c r="GE43" s="5"/>
      <c r="GF43" s="4"/>
      <c r="GG43" s="6"/>
      <c r="GH43" s="6"/>
      <c r="GI43" s="5"/>
      <c r="GJ43" s="4"/>
      <c r="GK43" s="6"/>
      <c r="GL43" s="6"/>
      <c r="GM43" s="5"/>
      <c r="GN43" s="4"/>
      <c r="GO43" s="6"/>
      <c r="GP43" s="6"/>
      <c r="GQ43" s="5"/>
      <c r="GR43" s="4"/>
      <c r="GS43" s="6"/>
      <c r="GT43" s="6"/>
      <c r="GU43" s="5"/>
      <c r="GV43" s="4"/>
      <c r="GW43" s="6"/>
      <c r="GX43" s="6"/>
      <c r="GY43" s="5"/>
      <c r="GZ43" s="4"/>
      <c r="HA43" s="6"/>
      <c r="HB43" s="6"/>
      <c r="HC43" s="5"/>
      <c r="HD43" s="4"/>
      <c r="HE43" s="6"/>
      <c r="HF43" s="6"/>
      <c r="HG43" s="5"/>
      <c r="HH43" s="4"/>
      <c r="HI43" s="6"/>
      <c r="HJ43" s="6"/>
      <c r="HK43" s="5"/>
      <c r="HL43" s="4"/>
      <c r="HM43" s="6"/>
      <c r="HN43" s="6"/>
      <c r="HO43" s="5"/>
      <c r="HP43" s="4"/>
      <c r="HQ43" s="6"/>
      <c r="HR43" s="6"/>
      <c r="HS43" s="5"/>
      <c r="HT43" s="4"/>
      <c r="HU43" s="6"/>
      <c r="HV43" s="6"/>
      <c r="HW43" s="5"/>
      <c r="HX43" s="4"/>
      <c r="HY43" s="6"/>
      <c r="HZ43" s="6"/>
      <c r="IA43" s="5"/>
      <c r="IB43" s="4"/>
      <c r="IC43" s="6"/>
      <c r="ID43" s="6"/>
      <c r="IE43" s="5"/>
      <c r="IF43" s="4"/>
      <c r="IG43" s="6"/>
      <c r="IH43" s="6"/>
      <c r="II43" s="5"/>
      <c r="IJ43" s="4"/>
      <c r="IK43" s="6"/>
      <c r="IL43" s="6"/>
      <c r="IM43" s="5"/>
      <c r="IN43" s="4"/>
      <c r="IO43" s="6"/>
      <c r="IP43" s="6"/>
      <c r="IQ43" s="5"/>
      <c r="IR43" s="4"/>
      <c r="IS43" s="6"/>
      <c r="IT43" s="6"/>
      <c r="IU43" s="5"/>
      <c r="IV43" s="4"/>
    </row>
    <row r="44" spans="1:256" ht="18" customHeight="1">
      <c r="A44" s="9">
        <v>19</v>
      </c>
      <c r="B44" s="10">
        <v>64733</v>
      </c>
      <c r="C44" s="9" t="s">
        <v>127</v>
      </c>
      <c r="D44" s="10">
        <v>965</v>
      </c>
      <c r="E44" s="15" t="s">
        <v>43</v>
      </c>
      <c r="F44" s="9" t="s">
        <v>12</v>
      </c>
      <c r="G44" s="8">
        <v>873341</v>
      </c>
      <c r="H44" s="8">
        <v>936697</v>
      </c>
      <c r="I44" s="8">
        <v>215048</v>
      </c>
      <c r="J44" s="33"/>
      <c r="K44" s="9"/>
      <c r="L44" s="10"/>
      <c r="M44" s="9"/>
      <c r="N44" s="10"/>
      <c r="O44" s="9"/>
      <c r="P44" s="10"/>
      <c r="Q44" s="9"/>
      <c r="R44" s="10"/>
      <c r="S44" s="9"/>
      <c r="T44" s="10"/>
      <c r="U44" s="9"/>
      <c r="V44" s="10"/>
      <c r="W44" s="9"/>
      <c r="X44" s="10"/>
      <c r="Y44" s="9"/>
      <c r="Z44" s="10"/>
      <c r="AA44" s="9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10"/>
      <c r="AM44" s="9"/>
      <c r="AN44" s="10"/>
      <c r="AO44" s="9"/>
      <c r="AP44" s="10"/>
      <c r="AQ44" s="9"/>
      <c r="AR44" s="10"/>
      <c r="AS44" s="9"/>
      <c r="AT44" s="10"/>
      <c r="AU44" s="9"/>
      <c r="AV44" s="10"/>
      <c r="AW44" s="9"/>
      <c r="AX44" s="10"/>
      <c r="AY44" s="9"/>
      <c r="AZ44" s="10"/>
      <c r="BA44" s="9"/>
      <c r="BB44" s="10"/>
      <c r="BC44" s="9"/>
      <c r="BD44" s="10"/>
      <c r="BE44" s="9"/>
      <c r="BF44" s="10"/>
      <c r="BG44" s="9"/>
      <c r="BH44" s="10"/>
      <c r="BI44" s="9"/>
      <c r="BJ44" s="10"/>
      <c r="BK44" s="9"/>
      <c r="BL44" s="10"/>
      <c r="BM44" s="9"/>
      <c r="BN44" s="10"/>
      <c r="BO44" s="9"/>
      <c r="BP44" s="10"/>
      <c r="BQ44" s="9"/>
      <c r="BR44" s="10"/>
      <c r="BS44" s="9"/>
      <c r="BT44" s="10"/>
      <c r="BU44" s="9"/>
      <c r="BV44" s="10"/>
      <c r="BW44" s="9"/>
      <c r="BX44" s="10"/>
      <c r="BY44" s="9"/>
      <c r="BZ44" s="10"/>
      <c r="CA44" s="9"/>
      <c r="CB44" s="10"/>
      <c r="CC44" s="9"/>
      <c r="CD44" s="10"/>
      <c r="CE44" s="9"/>
      <c r="CF44" s="10"/>
      <c r="CG44" s="9"/>
      <c r="CH44" s="10"/>
      <c r="CI44" s="9"/>
      <c r="CJ44" s="10"/>
      <c r="CK44" s="9"/>
      <c r="CL44" s="10"/>
      <c r="CM44" s="9"/>
      <c r="CN44" s="10"/>
      <c r="CO44" s="9"/>
      <c r="CP44" s="10"/>
      <c r="CQ44" s="9"/>
      <c r="CR44" s="10"/>
      <c r="CS44" s="9"/>
      <c r="CT44" s="10"/>
      <c r="CU44" s="9"/>
      <c r="CV44" s="10"/>
      <c r="CW44" s="9"/>
      <c r="CX44" s="10"/>
      <c r="CY44" s="9"/>
      <c r="CZ44" s="10"/>
      <c r="DA44" s="9"/>
      <c r="DB44" s="10"/>
      <c r="DC44" s="9"/>
      <c r="DD44" s="10"/>
      <c r="DE44" s="9"/>
      <c r="DF44" s="10"/>
      <c r="DG44" s="9"/>
      <c r="DH44" s="10"/>
      <c r="DI44" s="9"/>
      <c r="DJ44" s="10"/>
      <c r="DK44" s="9"/>
      <c r="DL44" s="10"/>
      <c r="DM44" s="9"/>
      <c r="DN44" s="10"/>
      <c r="DO44" s="9"/>
      <c r="DP44" s="10"/>
      <c r="DQ44" s="9"/>
      <c r="DR44" s="10"/>
      <c r="DS44" s="9"/>
      <c r="DT44" s="10"/>
      <c r="DU44" s="9"/>
      <c r="DV44" s="10"/>
      <c r="DW44" s="9"/>
      <c r="DX44" s="10"/>
      <c r="DY44" s="9"/>
      <c r="DZ44" s="10"/>
      <c r="EA44" s="9"/>
      <c r="EB44" s="10"/>
      <c r="EC44" s="9"/>
      <c r="ED44" s="10"/>
      <c r="EE44" s="9"/>
      <c r="EF44" s="10"/>
      <c r="EG44" s="9"/>
      <c r="EH44" s="10"/>
      <c r="EI44" s="9"/>
      <c r="EJ44" s="10"/>
      <c r="EK44" s="9"/>
      <c r="EL44" s="10"/>
      <c r="EM44" s="9"/>
      <c r="EN44" s="10"/>
      <c r="EO44" s="9"/>
      <c r="EP44" s="10"/>
      <c r="EQ44" s="9"/>
      <c r="ER44" s="10"/>
      <c r="ES44" s="9"/>
      <c r="ET44" s="10"/>
      <c r="EU44" s="9"/>
      <c r="EV44" s="10"/>
      <c r="EW44" s="9"/>
      <c r="EX44" s="10"/>
      <c r="EY44" s="9"/>
      <c r="EZ44" s="10"/>
      <c r="FA44" s="9"/>
      <c r="FB44" s="10"/>
      <c r="FC44" s="9"/>
      <c r="FD44" s="10"/>
      <c r="FE44" s="9"/>
      <c r="FF44" s="10"/>
      <c r="FG44" s="9"/>
      <c r="FH44" s="10"/>
      <c r="FI44" s="9"/>
      <c r="FJ44" s="10"/>
      <c r="FK44" s="9"/>
      <c r="FL44" s="10"/>
      <c r="FM44" s="9"/>
      <c r="FN44" s="10"/>
      <c r="FO44" s="9"/>
      <c r="FP44" s="10"/>
      <c r="FQ44" s="9"/>
      <c r="FR44" s="10"/>
      <c r="FS44" s="9"/>
      <c r="FT44" s="10"/>
      <c r="FU44" s="9"/>
      <c r="FV44" s="10"/>
      <c r="FW44" s="9"/>
      <c r="FX44" s="10"/>
      <c r="FY44" s="9"/>
      <c r="FZ44" s="10"/>
      <c r="GA44" s="9"/>
      <c r="GB44" s="10"/>
      <c r="GC44" s="9"/>
      <c r="GD44" s="10"/>
      <c r="GE44" s="9"/>
      <c r="GF44" s="10"/>
      <c r="GG44" s="9"/>
      <c r="GH44" s="10"/>
      <c r="GI44" s="9"/>
      <c r="GJ44" s="10"/>
      <c r="GK44" s="9"/>
      <c r="GL44" s="10"/>
      <c r="GM44" s="9"/>
      <c r="GN44" s="10"/>
      <c r="GO44" s="9"/>
      <c r="GP44" s="10"/>
      <c r="GQ44" s="9"/>
      <c r="GR44" s="10"/>
      <c r="GS44" s="9"/>
      <c r="GT44" s="10"/>
      <c r="GU44" s="9"/>
      <c r="GV44" s="10"/>
      <c r="GW44" s="9"/>
      <c r="GX44" s="10"/>
      <c r="GY44" s="9"/>
      <c r="GZ44" s="10"/>
      <c r="HA44" s="9"/>
      <c r="HB44" s="10"/>
      <c r="HC44" s="9"/>
      <c r="HD44" s="10"/>
      <c r="HE44" s="9"/>
      <c r="HF44" s="10"/>
      <c r="HG44" s="9"/>
      <c r="HH44" s="10"/>
      <c r="HI44" s="9"/>
      <c r="HJ44" s="10"/>
      <c r="HK44" s="9"/>
      <c r="HL44" s="10"/>
      <c r="HM44" s="9"/>
      <c r="HN44" s="10"/>
      <c r="HO44" s="9"/>
      <c r="HP44" s="10"/>
      <c r="HQ44" s="9"/>
      <c r="HR44" s="10"/>
      <c r="HS44" s="9"/>
      <c r="HT44" s="10"/>
      <c r="HU44" s="9"/>
      <c r="HV44" s="10"/>
      <c r="HW44" s="9"/>
      <c r="HX44" s="10"/>
      <c r="HY44" s="9"/>
      <c r="HZ44" s="10"/>
      <c r="IA44" s="9"/>
      <c r="IB44" s="10"/>
      <c r="IC44" s="9"/>
      <c r="ID44" s="10"/>
      <c r="IE44" s="9"/>
      <c r="IF44" s="10"/>
      <c r="IG44" s="9"/>
      <c r="IH44" s="10"/>
      <c r="II44" s="9"/>
      <c r="IJ44" s="10"/>
      <c r="IK44" s="9"/>
      <c r="IL44" s="10"/>
      <c r="IM44" s="9"/>
      <c r="IN44" s="10"/>
      <c r="IO44" s="9"/>
      <c r="IP44" s="10"/>
      <c r="IQ44" s="9"/>
      <c r="IR44" s="10"/>
      <c r="IS44" s="9"/>
      <c r="IT44" s="10"/>
      <c r="IU44" s="9"/>
      <c r="IV44" s="10"/>
    </row>
    <row r="45" spans="2:9" ht="18" customHeight="1">
      <c r="B45" s="9"/>
      <c r="C45" s="9"/>
      <c r="D45" s="9"/>
      <c r="E45" s="31" t="str">
        <f>A26</f>
        <v> Los Angeles Unified</v>
      </c>
      <c r="G45" s="39">
        <f>SUM(G27:G44)</f>
        <v>3575624</v>
      </c>
      <c r="H45" s="39">
        <f>SUM(H27:H44)</f>
        <v>2300152</v>
      </c>
      <c r="I45" s="39">
        <f>SUM(I27:I44)</f>
        <v>892723</v>
      </c>
    </row>
    <row r="46" spans="1:7" ht="25.5" customHeight="1">
      <c r="A46" s="12" t="s">
        <v>3</v>
      </c>
      <c r="G46" s="18"/>
    </row>
    <row r="47" spans="1:7" ht="29.25" customHeight="1">
      <c r="A47" s="31" t="s">
        <v>145</v>
      </c>
      <c r="G47" s="18"/>
    </row>
    <row r="48" spans="1:10" ht="18" customHeight="1">
      <c r="A48" s="6">
        <v>19</v>
      </c>
      <c r="B48" s="6">
        <v>64774</v>
      </c>
      <c r="C48" s="16" t="s">
        <v>132</v>
      </c>
      <c r="D48" s="6">
        <v>1046</v>
      </c>
      <c r="E48" s="15" t="s">
        <v>134</v>
      </c>
      <c r="F48" s="10" t="s">
        <v>12</v>
      </c>
      <c r="G48" s="8">
        <v>601519</v>
      </c>
      <c r="H48" s="8">
        <v>54532</v>
      </c>
      <c r="I48" s="8">
        <v>23656</v>
      </c>
      <c r="J48" s="33"/>
    </row>
    <row r="49" spans="5:9" ht="18" customHeight="1">
      <c r="E49" s="31" t="s">
        <v>133</v>
      </c>
      <c r="G49" s="35">
        <f>SUM(G48)</f>
        <v>601519</v>
      </c>
      <c r="H49" s="35">
        <f>SUM(H48)</f>
        <v>54532</v>
      </c>
      <c r="I49" s="35">
        <f>SUM(I48)</f>
        <v>23656</v>
      </c>
    </row>
    <row r="50" spans="1:7" ht="18" customHeight="1">
      <c r="A50" s="36" t="s">
        <v>3</v>
      </c>
      <c r="E50" s="38"/>
      <c r="G50" s="35"/>
    </row>
    <row r="51" spans="1:7" ht="18" customHeight="1">
      <c r="A51" s="38" t="s">
        <v>149</v>
      </c>
      <c r="E51" s="38"/>
      <c r="G51" s="35"/>
    </row>
    <row r="52" spans="1:10" s="18" customFormat="1" ht="18" customHeight="1">
      <c r="A52" s="16">
        <v>19</v>
      </c>
      <c r="B52" s="16">
        <v>65136</v>
      </c>
      <c r="C52" s="86" t="s">
        <v>208</v>
      </c>
      <c r="D52" s="16">
        <v>981</v>
      </c>
      <c r="E52" s="5" t="s">
        <v>45</v>
      </c>
      <c r="F52" s="16" t="s">
        <v>12</v>
      </c>
      <c r="G52" s="8">
        <v>62992</v>
      </c>
      <c r="H52" s="8">
        <v>40083</v>
      </c>
      <c r="I52" s="8">
        <v>22148</v>
      </c>
      <c r="J52" s="33"/>
    </row>
    <row r="53" spans="5:9" ht="18" customHeight="1">
      <c r="E53" s="31" t="str">
        <f>A51</f>
        <v> William S. Hart Union High</v>
      </c>
      <c r="G53" s="40">
        <f>G52</f>
        <v>62992</v>
      </c>
      <c r="H53" s="40">
        <f>H52</f>
        <v>40083</v>
      </c>
      <c r="I53" s="40">
        <f>I52</f>
        <v>22148</v>
      </c>
    </row>
    <row r="54" spans="1:10" ht="18" customHeight="1">
      <c r="A54" s="28"/>
      <c r="B54" s="41"/>
      <c r="C54" s="41"/>
      <c r="D54" s="19"/>
      <c r="E54" s="2"/>
      <c r="F54" s="19"/>
      <c r="G54" s="2"/>
      <c r="H54" s="2"/>
      <c r="I54" s="2"/>
      <c r="J54" s="2"/>
    </row>
    <row r="55" spans="1:10" ht="18" customHeight="1">
      <c r="A55" s="34" t="s">
        <v>144</v>
      </c>
      <c r="B55" s="19"/>
      <c r="C55" s="19"/>
      <c r="D55" s="19"/>
      <c r="E55" s="2"/>
      <c r="F55" s="19"/>
      <c r="G55" s="2"/>
      <c r="H55" s="2"/>
      <c r="I55" s="2"/>
      <c r="J55" s="2"/>
    </row>
    <row r="56" spans="1:10" ht="18" customHeight="1">
      <c r="A56" s="34" t="s">
        <v>148</v>
      </c>
      <c r="B56" s="19"/>
      <c r="C56" s="19"/>
      <c r="D56" s="19"/>
      <c r="E56" s="2"/>
      <c r="F56" s="19"/>
      <c r="G56" s="2"/>
      <c r="H56" s="2"/>
      <c r="I56" s="2"/>
      <c r="J56" s="2"/>
    </row>
    <row r="57" spans="1:10" ht="18" customHeight="1">
      <c r="A57" s="9">
        <v>19</v>
      </c>
      <c r="B57" s="10">
        <v>64733</v>
      </c>
      <c r="C57" s="9" t="s">
        <v>128</v>
      </c>
      <c r="D57" s="10">
        <v>1041</v>
      </c>
      <c r="E57" s="15" t="s">
        <v>44</v>
      </c>
      <c r="F57" s="9" t="s">
        <v>13</v>
      </c>
      <c r="G57" s="8">
        <v>588305</v>
      </c>
      <c r="H57" s="8">
        <v>184715</v>
      </c>
      <c r="I57" s="8">
        <v>116241</v>
      </c>
      <c r="J57" s="42"/>
    </row>
    <row r="58" spans="1:10" ht="18" customHeight="1">
      <c r="A58" s="43"/>
      <c r="B58" s="43"/>
      <c r="C58" s="43"/>
      <c r="D58" s="43"/>
      <c r="E58" s="34" t="str">
        <f>A56</f>
        <v> Los Angeles Unified</v>
      </c>
      <c r="F58" s="19"/>
      <c r="G58" s="35">
        <f>SUM(G57:G57)</f>
        <v>588305</v>
      </c>
      <c r="H58" s="35">
        <f>SUM(H57:H57)</f>
        <v>184715</v>
      </c>
      <c r="I58" s="35">
        <f>SUM(I57:I57)</f>
        <v>116241</v>
      </c>
      <c r="J58" s="2"/>
    </row>
    <row r="59" spans="1:10" ht="18" customHeight="1" thickBot="1">
      <c r="A59" s="43"/>
      <c r="B59" s="43"/>
      <c r="C59" s="43"/>
      <c r="D59" s="43"/>
      <c r="E59" s="2"/>
      <c r="F59" s="19"/>
      <c r="G59" s="2"/>
      <c r="H59" s="2"/>
      <c r="I59" s="2"/>
      <c r="J59" s="2"/>
    </row>
    <row r="60" spans="1:11" s="2" customFormat="1" ht="18" customHeight="1" thickBot="1">
      <c r="A60" s="44" t="str">
        <f>+A11</f>
        <v>Los Angeles</v>
      </c>
      <c r="B60" s="45"/>
      <c r="C60" s="43"/>
      <c r="D60" s="43"/>
      <c r="F60" s="19"/>
      <c r="G60" s="46">
        <f>+G15+G19+G23+G45+G49+G53+G58</f>
        <v>5454238</v>
      </c>
      <c r="H60" s="46">
        <f>+H15+H19+H23+H45+H49+H53+H58</f>
        <v>2728186</v>
      </c>
      <c r="I60" s="46">
        <f>+I15+I19+I23+I45+I49+I53+I58</f>
        <v>1115252</v>
      </c>
      <c r="J60" s="42"/>
      <c r="K60" s="33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spans="1:7" ht="18" customHeight="1">
      <c r="A66" s="50" t="s">
        <v>104</v>
      </c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</sheetData>
  <sheetProtection/>
  <conditionalFormatting sqref="G22:I22 G18:I18 G27:I44 G48:I48 G52:I52 G14:I14 G57:I57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2" r:id="rId1"/>
  <headerFooter alignWithMargins="0">
    <oddFooter>&amp;C&amp;P of &amp;N</oddFooter>
  </headerFooter>
  <rowBreaks count="1" manualBreakCount="1">
    <brk id="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2" customWidth="1"/>
    <col min="2" max="2" width="9.421875" style="19" bestFit="1" customWidth="1"/>
    <col min="3" max="3" width="10.57421875" style="19" customWidth="1"/>
    <col min="4" max="4" width="6.8515625" style="19" customWidth="1"/>
    <col min="5" max="5" width="50.28125" style="2" customWidth="1"/>
    <col min="6" max="6" width="4.140625" style="19" customWidth="1"/>
    <col min="7" max="9" width="20.7109375" style="2" customWidth="1"/>
    <col min="10" max="10" width="10.28125" style="2" bestFit="1" customWidth="1"/>
    <col min="11" max="16384" width="9.140625" style="2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ht="15.75">
      <c r="B2" s="87"/>
      <c r="C2" s="88"/>
      <c r="D2" s="89"/>
      <c r="E2" s="90"/>
      <c r="F2" s="91"/>
      <c r="G2" s="91"/>
      <c r="H2" s="92"/>
    </row>
    <row r="3" spans="2:7" ht="18" customHeight="1">
      <c r="B3" s="87"/>
      <c r="C3" s="87"/>
      <c r="D3" s="93"/>
      <c r="E3" s="93"/>
      <c r="F3" s="94"/>
      <c r="G3" s="94"/>
    </row>
    <row r="5" spans="1:9" ht="18" customHeight="1">
      <c r="A5" s="20" t="s">
        <v>0</v>
      </c>
      <c r="G5" s="21" t="s">
        <v>98</v>
      </c>
      <c r="H5" s="21" t="s">
        <v>99</v>
      </c>
      <c r="I5" s="21" t="s">
        <v>95</v>
      </c>
    </row>
    <row r="7" spans="1:8" ht="18" customHeight="1">
      <c r="A7" s="22" t="s">
        <v>213</v>
      </c>
      <c r="E7" s="19"/>
      <c r="F7" s="2"/>
      <c r="G7" s="20"/>
      <c r="H7" s="20"/>
    </row>
    <row r="8" spans="1:9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ht="18" customHeight="1">
      <c r="A11" s="28" t="s">
        <v>86</v>
      </c>
    </row>
    <row r="12" ht="18" customHeight="1">
      <c r="A12" s="12" t="s">
        <v>3</v>
      </c>
    </row>
    <row r="13" ht="18" customHeight="1">
      <c r="A13" s="34" t="s">
        <v>150</v>
      </c>
    </row>
    <row r="14" spans="1:10" ht="18" customHeight="1">
      <c r="A14" s="16">
        <v>27</v>
      </c>
      <c r="B14" s="16">
        <v>75150</v>
      </c>
      <c r="C14" s="86" t="s">
        <v>207</v>
      </c>
      <c r="D14" s="16">
        <v>1000</v>
      </c>
      <c r="E14" s="5" t="s">
        <v>88</v>
      </c>
      <c r="F14" s="16" t="s">
        <v>12</v>
      </c>
      <c r="G14" s="8">
        <v>0</v>
      </c>
      <c r="H14" s="8">
        <v>6703</v>
      </c>
      <c r="I14" s="8">
        <v>8087</v>
      </c>
      <c r="J14" s="42"/>
    </row>
    <row r="15" spans="1:9" ht="18" customHeight="1">
      <c r="A15" s="16"/>
      <c r="B15" s="16"/>
      <c r="C15" s="16"/>
      <c r="D15" s="16"/>
      <c r="E15" s="34" t="s">
        <v>87</v>
      </c>
      <c r="F15" s="16"/>
      <c r="G15" s="35">
        <f>G14</f>
        <v>0</v>
      </c>
      <c r="H15" s="35">
        <f>H14</f>
        <v>6703</v>
      </c>
      <c r="I15" s="35">
        <f>I14</f>
        <v>8087</v>
      </c>
    </row>
    <row r="17" ht="18" customHeight="1" thickBot="1"/>
    <row r="18" spans="1:11" ht="18" customHeight="1" thickBot="1">
      <c r="A18" s="44" t="s">
        <v>86</v>
      </c>
      <c r="B18" s="78"/>
      <c r="G18" s="47">
        <f>G15</f>
        <v>0</v>
      </c>
      <c r="H18" s="47">
        <f>H15</f>
        <v>6703</v>
      </c>
      <c r="I18" s="47">
        <f>I15</f>
        <v>8087</v>
      </c>
      <c r="J18" s="85"/>
      <c r="K18" s="33"/>
    </row>
    <row r="19" ht="18" customHeight="1">
      <c r="G19" s="56"/>
    </row>
    <row r="20" ht="18" customHeight="1">
      <c r="G20" s="56"/>
    </row>
    <row r="21" ht="18" customHeight="1">
      <c r="G21" s="56"/>
    </row>
    <row r="22" ht="18" customHeight="1">
      <c r="G22" s="56"/>
    </row>
    <row r="23" spans="1:7" ht="18" customHeight="1">
      <c r="A23" s="68"/>
      <c r="G23" s="56"/>
    </row>
    <row r="24" ht="18" customHeight="1">
      <c r="G24" s="56"/>
    </row>
    <row r="25" ht="18" customHeight="1">
      <c r="G25" s="56"/>
    </row>
    <row r="26" ht="18" customHeight="1">
      <c r="G26" s="56"/>
    </row>
    <row r="27" ht="18" customHeight="1">
      <c r="G27" s="56"/>
    </row>
    <row r="28" ht="18" customHeight="1">
      <c r="G28" s="56"/>
    </row>
    <row r="29" ht="18" customHeight="1">
      <c r="G29" s="56"/>
    </row>
    <row r="30" ht="18" customHeight="1">
      <c r="G30" s="56"/>
    </row>
    <row r="31" ht="18" customHeight="1">
      <c r="G31" s="56"/>
    </row>
    <row r="32" spans="1:7" ht="18" customHeight="1">
      <c r="A32" s="50" t="s">
        <v>104</v>
      </c>
      <c r="G32" s="56"/>
    </row>
    <row r="33" ht="18" customHeight="1">
      <c r="G33" s="56"/>
    </row>
    <row r="34" spans="2:7" ht="18" customHeight="1">
      <c r="B34" s="13"/>
      <c r="G34" s="56"/>
    </row>
    <row r="35" ht="18" customHeight="1">
      <c r="G35" s="56"/>
    </row>
    <row r="36" ht="18" customHeight="1">
      <c r="G36" s="56"/>
    </row>
    <row r="37" ht="18" customHeight="1">
      <c r="G37" s="56"/>
    </row>
    <row r="38" ht="18" customHeight="1">
      <c r="G38" s="56"/>
    </row>
    <row r="39" ht="18" customHeight="1">
      <c r="G39" s="56"/>
    </row>
    <row r="40" ht="18" customHeight="1">
      <c r="G40" s="56"/>
    </row>
    <row r="41" ht="18" customHeight="1">
      <c r="G41" s="56"/>
    </row>
    <row r="42" ht="18" customHeight="1">
      <c r="G42" s="56"/>
    </row>
    <row r="43" ht="18" customHeight="1">
      <c r="G43" s="56"/>
    </row>
    <row r="44" ht="18" customHeight="1">
      <c r="G44" s="56"/>
    </row>
    <row r="45" ht="18" customHeight="1">
      <c r="G45" s="56"/>
    </row>
    <row r="46" ht="18" customHeight="1">
      <c r="G46" s="56"/>
    </row>
    <row r="47" ht="18" customHeight="1">
      <c r="G47" s="56"/>
    </row>
    <row r="48" ht="18" customHeight="1">
      <c r="G48" s="56"/>
    </row>
    <row r="49" ht="18" customHeight="1">
      <c r="G49" s="56"/>
    </row>
  </sheetData>
  <sheetProtection/>
  <conditionalFormatting sqref="G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27.140625" style="1" customWidth="1"/>
    <col min="2" max="2" width="11.421875" style="13" customWidth="1"/>
    <col min="3" max="3" width="10.57421875" style="13" customWidth="1"/>
    <col min="4" max="4" width="6.8515625" style="13" customWidth="1"/>
    <col min="5" max="5" width="31.57421875" style="1" customWidth="1"/>
    <col min="6" max="6" width="4.8515625" style="13" customWidth="1"/>
    <col min="7" max="9" width="20.7109375" style="1" customWidth="1"/>
    <col min="10" max="10" width="11.421875" style="1" bestFit="1" customWidth="1"/>
    <col min="11" max="11" width="9.28125" style="1" bestFit="1" customWidth="1"/>
    <col min="12" max="16384" width="9.140625" style="1" customWidth="1"/>
  </cols>
  <sheetData>
    <row r="1" spans="2:8" s="92" customFormat="1" ht="18" customHeight="1">
      <c r="B1" s="95"/>
      <c r="C1" s="98"/>
      <c r="D1" s="97"/>
      <c r="E1" s="97" t="s">
        <v>214</v>
      </c>
      <c r="F1" s="98"/>
      <c r="G1" s="98"/>
      <c r="H1" s="95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16</v>
      </c>
      <c r="B11" s="29"/>
      <c r="C11" s="29"/>
      <c r="D11" s="29"/>
      <c r="F11" s="29"/>
      <c r="I11" s="1"/>
      <c r="J11" s="1"/>
      <c r="K11" s="1"/>
      <c r="L11" s="1"/>
    </row>
    <row r="12" spans="1:7" ht="18" customHeight="1">
      <c r="A12" s="12" t="s">
        <v>3</v>
      </c>
      <c r="G12" s="62"/>
    </row>
    <row r="13" spans="1:7" ht="18" customHeight="1">
      <c r="A13" s="34" t="s">
        <v>151</v>
      </c>
      <c r="G13" s="62"/>
    </row>
    <row r="14" spans="1:10" ht="18" customHeight="1">
      <c r="A14" s="16">
        <v>31</v>
      </c>
      <c r="B14" s="16">
        <v>75085</v>
      </c>
      <c r="C14" s="86" t="s">
        <v>205</v>
      </c>
      <c r="D14" s="16">
        <v>1042</v>
      </c>
      <c r="E14" s="5" t="s">
        <v>46</v>
      </c>
      <c r="F14" s="16" t="s">
        <v>12</v>
      </c>
      <c r="G14" s="8">
        <v>66366</v>
      </c>
      <c r="H14" s="8">
        <v>73005</v>
      </c>
      <c r="I14" s="8">
        <v>93895</v>
      </c>
      <c r="J14" s="33"/>
    </row>
    <row r="15" spans="1:9" ht="18" customHeight="1">
      <c r="A15" s="16"/>
      <c r="B15" s="16"/>
      <c r="C15" s="16"/>
      <c r="D15" s="16"/>
      <c r="E15" s="34" t="s">
        <v>47</v>
      </c>
      <c r="F15" s="16"/>
      <c r="G15" s="48">
        <f>SUM(G14)</f>
        <v>66366</v>
      </c>
      <c r="H15" s="48">
        <f>SUM(H14)</f>
        <v>73005</v>
      </c>
      <c r="I15" s="48">
        <f>SUM(I14)</f>
        <v>93895</v>
      </c>
    </row>
    <row r="16" spans="1:7" ht="18" customHeight="1">
      <c r="A16" s="16"/>
      <c r="B16" s="16"/>
      <c r="C16" s="16"/>
      <c r="D16" s="16"/>
      <c r="E16" s="34"/>
      <c r="F16" s="16"/>
      <c r="G16" s="48"/>
    </row>
    <row r="17" spans="1:7" ht="18" customHeight="1">
      <c r="A17" s="36" t="s">
        <v>152</v>
      </c>
      <c r="B17" s="16"/>
      <c r="C17" s="16"/>
      <c r="D17" s="16"/>
      <c r="E17" s="34"/>
      <c r="F17" s="16"/>
      <c r="G17" s="48"/>
    </row>
    <row r="18" spans="1:7" ht="18" customHeight="1">
      <c r="A18" s="36" t="s">
        <v>48</v>
      </c>
      <c r="C18" s="16"/>
      <c r="D18" s="16"/>
      <c r="E18" s="5"/>
      <c r="F18" s="16"/>
      <c r="G18" s="48"/>
    </row>
    <row r="19" spans="1:10" ht="18" customHeight="1">
      <c r="A19" s="16">
        <v>31</v>
      </c>
      <c r="B19" s="16">
        <v>66845</v>
      </c>
      <c r="C19" s="86" t="s">
        <v>206</v>
      </c>
      <c r="D19" s="16">
        <v>979</v>
      </c>
      <c r="E19" s="5" t="s">
        <v>49</v>
      </c>
      <c r="F19" s="16" t="s">
        <v>13</v>
      </c>
      <c r="G19" s="8">
        <v>14980</v>
      </c>
      <c r="H19" s="8">
        <v>57845</v>
      </c>
      <c r="I19" s="8">
        <v>109065</v>
      </c>
      <c r="J19" s="33"/>
    </row>
    <row r="20" spans="1:9" ht="18" customHeight="1">
      <c r="A20" s="16"/>
      <c r="B20" s="16"/>
      <c r="C20" s="16"/>
      <c r="D20" s="16"/>
      <c r="E20" s="34" t="str">
        <f>A18</f>
        <v> Loomis Union Elementary</v>
      </c>
      <c r="F20" s="16"/>
      <c r="G20" s="48">
        <f>SUM(G19)</f>
        <v>14980</v>
      </c>
      <c r="H20" s="48">
        <f>SUM(H19)</f>
        <v>57845</v>
      </c>
      <c r="I20" s="48">
        <f>SUM(I19)</f>
        <v>109065</v>
      </c>
    </row>
    <row r="21" spans="1:9" ht="18" customHeight="1">
      <c r="A21" s="3"/>
      <c r="B21" s="3"/>
      <c r="C21" s="3"/>
      <c r="D21" s="3"/>
      <c r="G21" s="18"/>
      <c r="H21" s="18"/>
      <c r="I21" s="18"/>
    </row>
    <row r="22" ht="18" customHeight="1" thickBot="1"/>
    <row r="23" spans="1:11" ht="18" customHeight="1" thickBot="1">
      <c r="A23" s="44" t="str">
        <f>+A11</f>
        <v>Placer</v>
      </c>
      <c r="B23" s="57"/>
      <c r="C23" s="58"/>
      <c r="D23" s="58"/>
      <c r="E23" s="30"/>
      <c r="F23" s="29"/>
      <c r="G23" s="47">
        <f>G15+G20</f>
        <v>81346</v>
      </c>
      <c r="H23" s="47">
        <f>H15+H20</f>
        <v>130850</v>
      </c>
      <c r="I23" s="47">
        <f>I15+I20</f>
        <v>202960</v>
      </c>
      <c r="J23" s="64"/>
      <c r="K23" s="33"/>
    </row>
    <row r="24" spans="2:4" ht="18" customHeight="1">
      <c r="B24" s="3"/>
      <c r="C24" s="3"/>
      <c r="D24" s="3"/>
    </row>
    <row r="26" spans="1:6" s="30" customFormat="1" ht="18" customHeight="1">
      <c r="A26" s="59"/>
      <c r="B26" s="29"/>
      <c r="C26" s="29"/>
      <c r="D26" s="29"/>
      <c r="F26" s="16"/>
    </row>
    <row r="27" spans="2:6" s="30" customFormat="1" ht="18" customHeight="1">
      <c r="B27" s="29"/>
      <c r="C27" s="29"/>
      <c r="D27" s="29"/>
      <c r="F27" s="16"/>
    </row>
    <row r="28" spans="2:7" s="30" customFormat="1" ht="18" customHeight="1">
      <c r="B28" s="29"/>
      <c r="C28" s="29"/>
      <c r="D28" s="29"/>
      <c r="F28" s="60"/>
      <c r="G28" s="61"/>
    </row>
    <row r="29" spans="1:7" ht="18" customHeight="1">
      <c r="A29" s="12"/>
      <c r="G29" s="62"/>
    </row>
    <row r="30" spans="1:7" ht="18" customHeight="1">
      <c r="A30" s="38"/>
      <c r="G30" s="62"/>
    </row>
    <row r="31" spans="1:7" ht="18" customHeight="1">
      <c r="A31" s="38"/>
      <c r="G31" s="62"/>
    </row>
    <row r="32" spans="1:7" ht="18" customHeight="1">
      <c r="A32" s="50" t="s">
        <v>104</v>
      </c>
      <c r="C32" s="3"/>
      <c r="G32" s="62"/>
    </row>
    <row r="33" spans="5:7" ht="18" customHeight="1">
      <c r="E33" s="38"/>
      <c r="G33" s="48"/>
    </row>
    <row r="34" spans="1:7" ht="18" customHeight="1">
      <c r="A34" s="63"/>
      <c r="G34" s="18"/>
    </row>
    <row r="35" ht="18" customHeight="1">
      <c r="G35" s="18"/>
    </row>
    <row r="36" ht="18" customHeight="1">
      <c r="G36" s="18"/>
    </row>
    <row r="37" ht="18" customHeight="1">
      <c r="G37" s="18"/>
    </row>
    <row r="38" ht="18" customHeight="1">
      <c r="G38" s="18"/>
    </row>
    <row r="39" ht="18" customHeight="1">
      <c r="G39" s="18"/>
    </row>
    <row r="40" ht="18" customHeight="1">
      <c r="G40" s="18"/>
    </row>
    <row r="41" ht="18" customHeight="1">
      <c r="G41" s="18"/>
    </row>
    <row r="42" ht="18" customHeight="1"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spans="1:7" ht="18" customHeight="1">
      <c r="A54" s="50"/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</sheetData>
  <sheetProtection/>
  <conditionalFormatting sqref="G19:I19 G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1" customWidth="1"/>
    <col min="2" max="2" width="9.140625" style="13" customWidth="1"/>
    <col min="3" max="3" width="10.5742187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0" width="12.8515625" style="1" bestFit="1" customWidth="1"/>
    <col min="11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0" spans="1:9" s="2" customFormat="1" ht="18" customHeight="1" thickBot="1">
      <c r="A10" s="23"/>
      <c r="B10" s="24"/>
      <c r="C10" s="24"/>
      <c r="D10" s="24"/>
      <c r="E10" s="23"/>
      <c r="F10" s="24"/>
      <c r="G10" s="23"/>
      <c r="H10" s="23"/>
      <c r="I10" s="23"/>
    </row>
    <row r="11" spans="1:3" ht="18" customHeight="1">
      <c r="A11" s="28" t="s">
        <v>6</v>
      </c>
      <c r="B11" s="32"/>
      <c r="C11" s="32"/>
    </row>
    <row r="12" spans="1:12" s="30" customFormat="1" ht="18" customHeight="1">
      <c r="A12" s="34" t="s">
        <v>152</v>
      </c>
      <c r="B12" s="29"/>
      <c r="C12" s="29"/>
      <c r="D12" s="29"/>
      <c r="F12" s="29"/>
      <c r="I12" s="1"/>
      <c r="J12" s="1"/>
      <c r="K12" s="1"/>
      <c r="L12" s="1"/>
    </row>
    <row r="13" spans="1:7" ht="18" customHeight="1">
      <c r="A13" s="12" t="s">
        <v>50</v>
      </c>
      <c r="G13" s="62"/>
    </row>
    <row r="14" spans="1:10" ht="18" customHeight="1">
      <c r="A14" s="16">
        <v>33</v>
      </c>
      <c r="B14" s="16">
        <v>67058</v>
      </c>
      <c r="C14" s="16">
        <v>6031991</v>
      </c>
      <c r="D14" s="16">
        <v>974</v>
      </c>
      <c r="E14" s="5" t="s">
        <v>51</v>
      </c>
      <c r="F14" s="16" t="s">
        <v>13</v>
      </c>
      <c r="G14" s="8">
        <v>848554</v>
      </c>
      <c r="H14" s="8">
        <v>451496</v>
      </c>
      <c r="I14" s="8">
        <v>329687</v>
      </c>
      <c r="J14" s="33"/>
    </row>
    <row r="15" spans="1:9" ht="18" customHeight="1">
      <c r="A15" s="3"/>
      <c r="B15" s="3"/>
      <c r="C15" s="3"/>
      <c r="D15" s="3"/>
      <c r="E15" s="34" t="str">
        <f>A13</f>
        <v> Desert Sands Unified </v>
      </c>
      <c r="G15" s="48">
        <f>SUM(G14)</f>
        <v>848554</v>
      </c>
      <c r="H15" s="48">
        <f>SUM(H14)</f>
        <v>451496</v>
      </c>
      <c r="I15" s="48">
        <f>SUM(I14)</f>
        <v>329687</v>
      </c>
    </row>
    <row r="16" spans="1:9" ht="18" customHeight="1">
      <c r="A16" s="3"/>
      <c r="B16" s="3"/>
      <c r="C16" s="3"/>
      <c r="D16" s="3"/>
      <c r="G16" s="18"/>
      <c r="H16" s="18"/>
      <c r="I16" s="18"/>
    </row>
    <row r="17" ht="18" customHeight="1" thickBot="1"/>
    <row r="18" spans="1:11" ht="18" customHeight="1" thickBot="1">
      <c r="A18" s="44" t="str">
        <f>+A11</f>
        <v>Riverside</v>
      </c>
      <c r="B18" s="57"/>
      <c r="C18" s="58"/>
      <c r="D18" s="58"/>
      <c r="E18" s="30"/>
      <c r="F18" s="29"/>
      <c r="G18" s="47">
        <f>SUM(G15)</f>
        <v>848554</v>
      </c>
      <c r="H18" s="47">
        <f>SUM(H15)</f>
        <v>451496</v>
      </c>
      <c r="I18" s="47">
        <f>SUM(I15)</f>
        <v>329687</v>
      </c>
      <c r="J18" s="64"/>
      <c r="K18" s="33"/>
    </row>
    <row r="19" spans="1:4" ht="18" customHeight="1">
      <c r="A19" s="3"/>
      <c r="B19" s="3"/>
      <c r="C19" s="3"/>
      <c r="D19" s="3"/>
    </row>
    <row r="21" spans="1:6" s="30" customFormat="1" ht="18" customHeight="1">
      <c r="A21" s="59"/>
      <c r="B21" s="29"/>
      <c r="C21" s="29"/>
      <c r="D21" s="29"/>
      <c r="F21" s="16"/>
    </row>
    <row r="22" spans="2:6" s="30" customFormat="1" ht="18" customHeight="1">
      <c r="B22" s="29"/>
      <c r="C22" s="29"/>
      <c r="D22" s="29"/>
      <c r="F22" s="13"/>
    </row>
    <row r="23" spans="2:7" s="30" customFormat="1" ht="18" customHeight="1">
      <c r="B23" s="29"/>
      <c r="C23" s="29"/>
      <c r="D23" s="29"/>
      <c r="F23" s="60"/>
      <c r="G23" s="61"/>
    </row>
    <row r="24" spans="1:7" ht="18" customHeight="1">
      <c r="A24" s="12"/>
      <c r="G24" s="62"/>
    </row>
    <row r="25" spans="1:7" ht="18" customHeight="1">
      <c r="A25" s="38"/>
      <c r="G25" s="62"/>
    </row>
    <row r="26" spans="1:7" ht="18" customHeight="1">
      <c r="A26" s="38"/>
      <c r="G26" s="62"/>
    </row>
    <row r="27" spans="1:7" ht="18" customHeight="1">
      <c r="A27" s="3"/>
      <c r="B27" s="3"/>
      <c r="C27" s="3"/>
      <c r="G27" s="62"/>
    </row>
    <row r="28" spans="5:7" ht="18" customHeight="1">
      <c r="E28" s="38"/>
      <c r="G28" s="48"/>
    </row>
    <row r="29" ht="18" customHeight="1">
      <c r="G29" s="48"/>
    </row>
    <row r="30" spans="1:7" ht="18" customHeight="1">
      <c r="A30" s="18"/>
      <c r="B30" s="52"/>
      <c r="C30" s="52"/>
      <c r="D30" s="52"/>
      <c r="E30" s="18"/>
      <c r="F30" s="52"/>
      <c r="G30" s="48"/>
    </row>
    <row r="31" spans="1:7" ht="18" customHeight="1">
      <c r="A31" s="50" t="s">
        <v>104</v>
      </c>
      <c r="B31" s="60"/>
      <c r="C31" s="60"/>
      <c r="D31" s="60"/>
      <c r="E31" s="61"/>
      <c r="F31" s="60"/>
      <c r="G31" s="48"/>
    </row>
    <row r="32" spans="1:6" ht="18" customHeight="1">
      <c r="A32" s="18"/>
      <c r="B32" s="52"/>
      <c r="C32" s="52"/>
      <c r="D32" s="52"/>
      <c r="E32" s="18"/>
      <c r="F32" s="52"/>
    </row>
    <row r="33" spans="1:7" ht="18" customHeight="1">
      <c r="A33" s="18"/>
      <c r="B33" s="52"/>
      <c r="C33" s="52"/>
      <c r="D33" s="52"/>
      <c r="E33" s="18"/>
      <c r="F33" s="52"/>
      <c r="G33" s="18"/>
    </row>
    <row r="34" spans="1:7" ht="18" customHeight="1">
      <c r="A34" s="18"/>
      <c r="B34" s="52"/>
      <c r="C34" s="52"/>
      <c r="D34" s="52"/>
      <c r="E34" s="18"/>
      <c r="F34" s="52"/>
      <c r="G34" s="18"/>
    </row>
    <row r="35" ht="18" customHeight="1">
      <c r="G35" s="48"/>
    </row>
    <row r="36" spans="1:7" ht="18" customHeight="1">
      <c r="A36" s="30"/>
      <c r="G36" s="49"/>
    </row>
    <row r="37" ht="18" customHeight="1">
      <c r="G37" s="18"/>
    </row>
    <row r="38" ht="18" customHeight="1">
      <c r="G38" s="18"/>
    </row>
    <row r="40" ht="18" customHeight="1">
      <c r="G40" s="18"/>
    </row>
    <row r="41" spans="1:7" ht="18" customHeight="1">
      <c r="A41" s="63"/>
      <c r="G41" s="18"/>
    </row>
    <row r="42" ht="18" customHeight="1"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ht="18" customHeight="1">
      <c r="G58" s="18"/>
    </row>
    <row r="59" ht="18" customHeight="1">
      <c r="G59" s="18"/>
    </row>
    <row r="60" ht="18" customHeight="1">
      <c r="G60" s="18"/>
    </row>
    <row r="61" spans="1:7" ht="18" customHeight="1">
      <c r="A61" s="50"/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  <row r="84" ht="18" customHeight="1">
      <c r="G84" s="18"/>
    </row>
    <row r="85" ht="18" customHeight="1">
      <c r="G85" s="18"/>
    </row>
    <row r="86" ht="18" customHeight="1">
      <c r="G86" s="18"/>
    </row>
  </sheetData>
  <sheetProtection/>
  <conditionalFormatting sqref="G14:I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1" customWidth="1"/>
    <col min="2" max="2" width="9.57421875" style="13" bestFit="1" customWidth="1"/>
    <col min="3" max="3" width="10.57421875" style="13" customWidth="1"/>
    <col min="4" max="4" width="6.8515625" style="13" customWidth="1"/>
    <col min="5" max="5" width="47.421875" style="1" customWidth="1"/>
    <col min="6" max="6" width="4.8515625" style="13" customWidth="1"/>
    <col min="7" max="9" width="20.7109375" style="1" customWidth="1"/>
    <col min="10" max="10" width="10.140625" style="1" bestFit="1" customWidth="1"/>
    <col min="11" max="11" width="9.421875" style="1" bestFit="1" customWidth="1"/>
    <col min="12" max="16384" width="9.140625" style="1" customWidth="1"/>
  </cols>
  <sheetData>
    <row r="1" spans="2:7" s="92" customFormat="1" ht="18" customHeight="1">
      <c r="B1" s="95"/>
      <c r="C1" s="91"/>
      <c r="D1" s="90"/>
      <c r="E1" s="90" t="s">
        <v>214</v>
      </c>
      <c r="F1" s="91"/>
      <c r="G1" s="91"/>
    </row>
    <row r="2" spans="2:8" s="2" customFormat="1" ht="15.75">
      <c r="B2" s="87"/>
      <c r="C2" s="88"/>
      <c r="D2" s="89"/>
      <c r="E2" s="90"/>
      <c r="F2" s="91"/>
      <c r="G2" s="91"/>
      <c r="H2" s="92"/>
    </row>
    <row r="3" spans="2:7" s="2" customFormat="1" ht="18" customHeight="1">
      <c r="B3" s="87"/>
      <c r="C3" s="87"/>
      <c r="D3" s="93"/>
      <c r="E3" s="93"/>
      <c r="F3" s="94"/>
      <c r="G3" s="94"/>
    </row>
    <row r="4" spans="2:6" s="2" customFormat="1" ht="18" customHeight="1">
      <c r="B4" s="19"/>
      <c r="C4" s="19"/>
      <c r="D4" s="19"/>
      <c r="F4" s="19"/>
    </row>
    <row r="5" spans="1:9" s="2" customFormat="1" ht="18" customHeight="1">
      <c r="A5" s="20" t="s">
        <v>0</v>
      </c>
      <c r="B5" s="19"/>
      <c r="C5" s="19"/>
      <c r="D5" s="19"/>
      <c r="F5" s="19"/>
      <c r="G5" s="21" t="s">
        <v>98</v>
      </c>
      <c r="H5" s="21" t="s">
        <v>99</v>
      </c>
      <c r="I5" s="21" t="s">
        <v>95</v>
      </c>
    </row>
    <row r="6" spans="2:6" s="2" customFormat="1" ht="18" customHeight="1">
      <c r="B6" s="19"/>
      <c r="C6" s="19"/>
      <c r="D6" s="19"/>
      <c r="F6" s="19"/>
    </row>
    <row r="7" spans="1:8" s="2" customFormat="1" ht="18" customHeight="1">
      <c r="A7" s="22" t="s">
        <v>213</v>
      </c>
      <c r="B7" s="19"/>
      <c r="C7" s="19"/>
      <c r="D7" s="19"/>
      <c r="E7" s="19"/>
      <c r="G7" s="20"/>
      <c r="H7" s="20"/>
    </row>
    <row r="8" spans="1:9" s="2" customFormat="1" ht="18" customHeight="1" thickBot="1">
      <c r="A8" s="23"/>
      <c r="B8" s="24"/>
      <c r="C8" s="24"/>
      <c r="D8" s="24"/>
      <c r="E8" s="23"/>
      <c r="F8" s="24"/>
      <c r="G8" s="23"/>
      <c r="H8" s="23"/>
      <c r="I8" s="23"/>
    </row>
    <row r="9" spans="1:9" s="2" customFormat="1" ht="38.25" customHeight="1">
      <c r="A9" s="25" t="s">
        <v>1</v>
      </c>
      <c r="B9" s="26"/>
      <c r="C9" s="26"/>
      <c r="D9" s="26"/>
      <c r="E9" s="27"/>
      <c r="F9" s="26"/>
      <c r="G9" s="96" t="s">
        <v>100</v>
      </c>
      <c r="H9" s="96" t="s">
        <v>101</v>
      </c>
      <c r="I9" s="96" t="s">
        <v>215</v>
      </c>
    </row>
    <row r="11" spans="1:12" s="30" customFormat="1" ht="18" customHeight="1">
      <c r="A11" s="28" t="s">
        <v>7</v>
      </c>
      <c r="B11" s="29"/>
      <c r="C11" s="29"/>
      <c r="D11" s="29"/>
      <c r="F11" s="29"/>
      <c r="I11" s="1"/>
      <c r="J11" s="1"/>
      <c r="K11" s="1"/>
      <c r="L11" s="1"/>
    </row>
    <row r="12" ht="18" customHeight="1">
      <c r="A12" s="12" t="s">
        <v>3</v>
      </c>
    </row>
    <row r="13" s="38" customFormat="1" ht="18" customHeight="1">
      <c r="A13" s="38" t="s">
        <v>156</v>
      </c>
    </row>
    <row r="14" spans="1:10" ht="18" customHeight="1">
      <c r="A14" s="9">
        <v>36</v>
      </c>
      <c r="B14" s="10">
        <v>10363</v>
      </c>
      <c r="C14" s="9" t="s">
        <v>138</v>
      </c>
      <c r="D14" s="10">
        <v>903</v>
      </c>
      <c r="E14" s="15" t="s">
        <v>139</v>
      </c>
      <c r="F14" s="9" t="s">
        <v>12</v>
      </c>
      <c r="G14" s="8">
        <v>-97858</v>
      </c>
      <c r="H14" s="8">
        <v>98335</v>
      </c>
      <c r="I14" s="8">
        <v>0</v>
      </c>
      <c r="J14" s="7"/>
    </row>
    <row r="15" spans="5:9" ht="18" customHeight="1">
      <c r="E15" s="38" t="str">
        <f>+A13</f>
        <v> San Bernardino County Office of Education</v>
      </c>
      <c r="G15" s="35">
        <f>SUM(G14)</f>
        <v>-97858</v>
      </c>
      <c r="H15" s="35">
        <f>SUM(H14)</f>
        <v>98335</v>
      </c>
      <c r="I15" s="35">
        <f>SUM(I14)</f>
        <v>0</v>
      </c>
    </row>
    <row r="16" ht="18" customHeight="1">
      <c r="A16" s="12" t="s">
        <v>3</v>
      </c>
    </row>
    <row r="17" spans="1:7" ht="18" customHeight="1">
      <c r="A17" s="38" t="s">
        <v>155</v>
      </c>
      <c r="G17" s="37"/>
    </row>
    <row r="18" spans="1:10" ht="18" customHeight="1">
      <c r="A18" s="16">
        <v>36</v>
      </c>
      <c r="B18" s="16">
        <v>67876</v>
      </c>
      <c r="C18" s="86" t="s">
        <v>201</v>
      </c>
      <c r="D18" s="16">
        <v>982</v>
      </c>
      <c r="E18" s="5" t="s">
        <v>53</v>
      </c>
      <c r="F18" s="16" t="s">
        <v>12</v>
      </c>
      <c r="G18" s="8">
        <v>40760</v>
      </c>
      <c r="H18" s="8">
        <v>49388</v>
      </c>
      <c r="I18" s="8">
        <v>4854</v>
      </c>
      <c r="J18" s="7"/>
    </row>
    <row r="19" spans="5:9" ht="18" customHeight="1">
      <c r="E19" s="38" t="str">
        <f>A17</f>
        <v> San Bernardino City Unified</v>
      </c>
      <c r="G19" s="35">
        <f>SUM(G18)</f>
        <v>40760</v>
      </c>
      <c r="H19" s="35">
        <f>SUM(H18)</f>
        <v>49388</v>
      </c>
      <c r="I19" s="35">
        <f>SUM(I18)</f>
        <v>4854</v>
      </c>
    </row>
    <row r="20" spans="1:7" ht="18" customHeight="1">
      <c r="A20" s="12" t="s">
        <v>3</v>
      </c>
      <c r="E20" s="38"/>
      <c r="G20" s="35"/>
    </row>
    <row r="21" spans="1:7" ht="18" customHeight="1">
      <c r="A21" s="38" t="s">
        <v>154</v>
      </c>
      <c r="E21" s="38"/>
      <c r="G21" s="35"/>
    </row>
    <row r="22" spans="1:10" ht="18" customHeight="1">
      <c r="A22" s="16">
        <v>36</v>
      </c>
      <c r="B22" s="16">
        <v>75044</v>
      </c>
      <c r="C22" s="86" t="s">
        <v>202</v>
      </c>
      <c r="D22" s="16">
        <v>971</v>
      </c>
      <c r="E22" s="5" t="s">
        <v>83</v>
      </c>
      <c r="F22" s="16" t="s">
        <v>12</v>
      </c>
      <c r="G22" s="7">
        <v>-143522</v>
      </c>
      <c r="H22" s="7">
        <v>177765</v>
      </c>
      <c r="I22" s="7">
        <v>1780</v>
      </c>
      <c r="J22" s="7"/>
    </row>
    <row r="23" spans="1:10" ht="18" customHeight="1">
      <c r="A23" s="16">
        <v>36</v>
      </c>
      <c r="B23" s="16">
        <v>75044</v>
      </c>
      <c r="C23" s="86" t="s">
        <v>203</v>
      </c>
      <c r="D23" s="16">
        <v>1034</v>
      </c>
      <c r="E23" s="5" t="s">
        <v>54</v>
      </c>
      <c r="F23" s="16" t="s">
        <v>12</v>
      </c>
      <c r="G23" s="8">
        <v>19656</v>
      </c>
      <c r="H23" s="8">
        <v>73546</v>
      </c>
      <c r="I23" s="8">
        <v>3713</v>
      </c>
      <c r="J23" s="7"/>
    </row>
    <row r="24" spans="5:9" ht="18" customHeight="1">
      <c r="E24" s="38" t="str">
        <f>A21</f>
        <v> Hesperia Unified</v>
      </c>
      <c r="G24" s="35">
        <f>G23+G22</f>
        <v>-123866</v>
      </c>
      <c r="H24" s="35">
        <f>H23+H22</f>
        <v>251311</v>
      </c>
      <c r="I24" s="35">
        <f>I23+I22</f>
        <v>5493</v>
      </c>
    </row>
    <row r="25" ht="18" customHeight="1">
      <c r="E25" s="38"/>
    </row>
    <row r="26" spans="1:12" s="30" customFormat="1" ht="18" customHeight="1">
      <c r="A26" s="28" t="s">
        <v>152</v>
      </c>
      <c r="B26" s="29"/>
      <c r="C26" s="29"/>
      <c r="D26" s="29"/>
      <c r="F26" s="29"/>
      <c r="I26" s="1"/>
      <c r="J26" s="1"/>
      <c r="K26" s="1"/>
      <c r="L26" s="1"/>
    </row>
    <row r="27" spans="1:7" ht="18" customHeight="1">
      <c r="A27" s="38" t="s">
        <v>153</v>
      </c>
      <c r="G27" s="37"/>
    </row>
    <row r="28" spans="1:10" ht="18" customHeight="1">
      <c r="A28" s="5">
        <v>36</v>
      </c>
      <c r="B28" s="16">
        <v>67736</v>
      </c>
      <c r="C28" s="86" t="s">
        <v>204</v>
      </c>
      <c r="D28" s="16">
        <v>968</v>
      </c>
      <c r="E28" s="5" t="s">
        <v>52</v>
      </c>
      <c r="F28" s="16" t="s">
        <v>13</v>
      </c>
      <c r="G28" s="8">
        <v>33938</v>
      </c>
      <c r="H28" s="8">
        <v>33760</v>
      </c>
      <c r="I28" s="8">
        <v>12663</v>
      </c>
      <c r="J28" s="7"/>
    </row>
    <row r="29" spans="5:9" ht="18" customHeight="1">
      <c r="E29" s="38" t="str">
        <f>A27</f>
        <v> Helendale Elementary</v>
      </c>
      <c r="G29" s="35">
        <f>SUM(G28)</f>
        <v>33938</v>
      </c>
      <c r="H29" s="35">
        <f>SUM(H28)</f>
        <v>33760</v>
      </c>
      <c r="I29" s="35">
        <f>SUM(I28)</f>
        <v>12663</v>
      </c>
    </row>
    <row r="30" spans="5:7" ht="18" customHeight="1" thickBot="1">
      <c r="E30" s="38"/>
      <c r="G30" s="35"/>
    </row>
    <row r="31" spans="1:11" ht="18" customHeight="1" thickBot="1">
      <c r="A31" s="44" t="str">
        <f>+A11</f>
        <v>San Bernardino</v>
      </c>
      <c r="B31" s="84"/>
      <c r="C31" s="29"/>
      <c r="D31" s="29"/>
      <c r="E31" s="30"/>
      <c r="F31" s="29"/>
      <c r="G31" s="47">
        <f>+G15+G19+G24+G29</f>
        <v>-147026</v>
      </c>
      <c r="H31" s="47">
        <f>+H15+H19+H24+H29</f>
        <v>432794</v>
      </c>
      <c r="I31" s="47">
        <f>+I15+I19+I24+I29</f>
        <v>23010</v>
      </c>
      <c r="J31" s="33"/>
      <c r="K31" s="33"/>
    </row>
    <row r="32" spans="1:7" ht="18" customHeight="1">
      <c r="A32" s="50" t="s">
        <v>104</v>
      </c>
      <c r="G32" s="62"/>
    </row>
    <row r="33" ht="18" customHeight="1">
      <c r="G33" s="62"/>
    </row>
    <row r="34" spans="1:7" ht="18" customHeight="1">
      <c r="A34" s="12"/>
      <c r="G34" s="18"/>
    </row>
    <row r="35" ht="18" customHeight="1">
      <c r="G35" s="18"/>
    </row>
    <row r="36" ht="18" customHeight="1">
      <c r="E36" s="1" t="s">
        <v>217</v>
      </c>
    </row>
    <row r="37" spans="3:7" ht="18" customHeight="1">
      <c r="C37" s="52"/>
      <c r="D37" s="52"/>
      <c r="E37" s="18"/>
      <c r="F37" s="52"/>
      <c r="G37" s="18"/>
    </row>
    <row r="38" spans="1:7" ht="18" customHeight="1">
      <c r="A38" s="63"/>
      <c r="G38" s="18"/>
    </row>
    <row r="39" ht="18" customHeight="1">
      <c r="G39" s="18"/>
    </row>
    <row r="40" ht="18" customHeight="1">
      <c r="G40" s="18"/>
    </row>
    <row r="41" ht="18" customHeight="1">
      <c r="G41" s="18"/>
    </row>
    <row r="42" ht="18" customHeight="1">
      <c r="G42" s="18"/>
    </row>
    <row r="43" ht="18" customHeight="1">
      <c r="G43" s="18"/>
    </row>
    <row r="44" ht="18" customHeight="1">
      <c r="G44" s="18"/>
    </row>
    <row r="45" ht="18" customHeight="1">
      <c r="G45" s="18"/>
    </row>
    <row r="46" ht="18" customHeight="1">
      <c r="G46" s="18"/>
    </row>
    <row r="47" ht="18" customHeight="1">
      <c r="G47" s="18"/>
    </row>
    <row r="48" ht="18" customHeight="1">
      <c r="G48" s="18"/>
    </row>
    <row r="49" ht="18" customHeight="1">
      <c r="G49" s="18"/>
    </row>
    <row r="50" ht="18" customHeight="1">
      <c r="G50" s="18"/>
    </row>
    <row r="51" ht="18" customHeight="1">
      <c r="G51" s="18"/>
    </row>
    <row r="52" ht="18" customHeight="1">
      <c r="G52" s="18"/>
    </row>
    <row r="53" ht="18" customHeight="1">
      <c r="G53" s="18"/>
    </row>
    <row r="54" ht="18" customHeight="1">
      <c r="G54" s="18"/>
    </row>
    <row r="55" ht="18" customHeight="1">
      <c r="G55" s="18"/>
    </row>
    <row r="56" ht="18" customHeight="1">
      <c r="G56" s="18"/>
    </row>
    <row r="57" ht="18" customHeight="1">
      <c r="G57" s="18"/>
    </row>
    <row r="58" spans="1:7" ht="18" customHeight="1">
      <c r="A58" s="50"/>
      <c r="G58" s="18"/>
    </row>
    <row r="59" ht="18" customHeight="1">
      <c r="G59" s="18"/>
    </row>
    <row r="60" ht="18" customHeight="1">
      <c r="G60" s="18"/>
    </row>
    <row r="61" ht="18" customHeight="1">
      <c r="G61" s="18"/>
    </row>
    <row r="62" ht="18" customHeight="1">
      <c r="G62" s="18"/>
    </row>
    <row r="63" ht="18" customHeight="1">
      <c r="G63" s="18"/>
    </row>
    <row r="64" ht="18" customHeight="1">
      <c r="G64" s="18"/>
    </row>
    <row r="65" ht="18" customHeight="1">
      <c r="G65" s="18"/>
    </row>
    <row r="66" ht="18" customHeight="1">
      <c r="G66" s="18"/>
    </row>
    <row r="67" ht="18" customHeight="1">
      <c r="G67" s="18"/>
    </row>
    <row r="68" ht="18" customHeight="1">
      <c r="G68" s="18"/>
    </row>
    <row r="69" ht="18" customHeight="1">
      <c r="G69" s="18"/>
    </row>
    <row r="70" ht="18" customHeight="1">
      <c r="G70" s="18"/>
    </row>
    <row r="71" ht="18" customHeight="1">
      <c r="G71" s="18"/>
    </row>
    <row r="72" ht="18" customHeight="1">
      <c r="G72" s="18"/>
    </row>
    <row r="73" ht="18" customHeight="1">
      <c r="G73" s="18"/>
    </row>
    <row r="74" ht="18" customHeight="1">
      <c r="G74" s="18"/>
    </row>
    <row r="75" ht="18" customHeight="1">
      <c r="G75" s="18"/>
    </row>
    <row r="76" ht="18" customHeight="1">
      <c r="G76" s="18"/>
    </row>
    <row r="77" ht="18" customHeight="1">
      <c r="G77" s="18"/>
    </row>
    <row r="78" ht="18" customHeight="1">
      <c r="G78" s="18"/>
    </row>
    <row r="79" ht="18" customHeight="1">
      <c r="G79" s="18"/>
    </row>
    <row r="80" ht="18" customHeight="1">
      <c r="G80" s="18"/>
    </row>
    <row r="81" ht="18" customHeight="1">
      <c r="G81" s="18"/>
    </row>
    <row r="82" ht="18" customHeight="1">
      <c r="G82" s="18"/>
    </row>
    <row r="83" ht="18" customHeight="1">
      <c r="G83" s="18"/>
    </row>
  </sheetData>
  <sheetProtection/>
  <conditionalFormatting sqref="H18:J18 H22:J23 H28:J28 H14:J14">
    <cfRule type="cellIs" priority="1" dxfId="0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CS Appt. N-1-N-3, FY 0809 - Principal Apportionment (CA Dept of Education)</dc:title>
  <dc:subject>Newly Operational Charter School (CS) Apportionment for general purpose block grant funding, categorical block grant funding, and district in lieu property tax transfers for fiscal year (FY) 2008-09.</dc:subject>
  <dc:creator>Byron Fong</dc:creator>
  <cp:keywords/>
  <dc:description/>
  <cp:lastModifiedBy>Cody Lavor</cp:lastModifiedBy>
  <cp:lastPrinted>2008-12-10T23:21:58Z</cp:lastPrinted>
  <dcterms:created xsi:type="dcterms:W3CDTF">2006-08-27T17:36:56Z</dcterms:created>
  <dcterms:modified xsi:type="dcterms:W3CDTF">2018-06-04T21:24:32Z</dcterms:modified>
  <cp:category/>
  <cp:version/>
  <cp:contentType/>
  <cp:contentStatus/>
</cp:coreProperties>
</file>