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20490" windowHeight="6140" activeTab="0"/>
  </bookViews>
  <sheets>
    <sheet name="2013-14-June Deferral Hardship " sheetId="1" r:id="rId1"/>
  </sheets>
  <definedNames>
    <definedName name="_xlnm.Print_Area" localSheetId="0">'2013-14-June Deferral Hardship '!$A$1:$K$127</definedName>
    <definedName name="_xlnm.Print_Titles" localSheetId="0">'2013-14-June Deferral Hardship '!$1:$4</definedName>
  </definedNames>
  <calcPr fullCalcOnLoad="1"/>
</workbook>
</file>

<file path=xl/sharedStrings.xml><?xml version="1.0" encoding="utf-8"?>
<sst xmlns="http://schemas.openxmlformats.org/spreadsheetml/2006/main" count="832" uniqueCount="488">
  <si>
    <t>01</t>
  </si>
  <si>
    <t>10017</t>
  </si>
  <si>
    <t/>
  </si>
  <si>
    <t>D</t>
  </si>
  <si>
    <t>1383</t>
  </si>
  <si>
    <t>Urban Montessori Charter</t>
  </si>
  <si>
    <t>61143</t>
  </si>
  <si>
    <t>1254</t>
  </si>
  <si>
    <t>REALM Charter Middle</t>
  </si>
  <si>
    <t>1255</t>
  </si>
  <si>
    <t>REALM Charter High</t>
  </si>
  <si>
    <t>L</t>
  </si>
  <si>
    <t>61192</t>
  </si>
  <si>
    <t>1514</t>
  </si>
  <si>
    <t>Knowledge Enlightens You (KEY) Academy</t>
  </si>
  <si>
    <t>61200</t>
  </si>
  <si>
    <t>1565</t>
  </si>
  <si>
    <t>Livermore Valley Charter</t>
  </si>
  <si>
    <t>61259</t>
  </si>
  <si>
    <t>0837</t>
  </si>
  <si>
    <t>ARISE High</t>
  </si>
  <si>
    <t>76653</t>
  </si>
  <si>
    <t>1124</t>
  </si>
  <si>
    <t>Livermore Valley Charter Preparatory High</t>
  </si>
  <si>
    <t>07</t>
  </si>
  <si>
    <t>61648</t>
  </si>
  <si>
    <t>1073</t>
  </si>
  <si>
    <t>R.A.A.M.P. Charter Academy</t>
  </si>
  <si>
    <t>08</t>
  </si>
  <si>
    <t>10082</t>
  </si>
  <si>
    <t>0722</t>
  </si>
  <si>
    <t>Klamath River Early College of the Redwoods</t>
  </si>
  <si>
    <t>09</t>
  </si>
  <si>
    <t>76596</t>
  </si>
  <si>
    <t>1069</t>
  </si>
  <si>
    <t>Pacific Technology School Santa Ana</t>
  </si>
  <si>
    <t>10</t>
  </si>
  <si>
    <t>10108</t>
  </si>
  <si>
    <t>62547</t>
  </si>
  <si>
    <t>Westside Elementary</t>
  </si>
  <si>
    <t>1085</t>
  </si>
  <si>
    <t>Big Picture High School - Fresno</t>
  </si>
  <si>
    <t>1365</t>
  </si>
  <si>
    <t>New Spirit Charter Academy</t>
  </si>
  <si>
    <t>62166</t>
  </si>
  <si>
    <t>0662</t>
  </si>
  <si>
    <t>Valley Preparatory Academy Charter</t>
  </si>
  <si>
    <t>1503</t>
  </si>
  <si>
    <t>Kepler Neighborhood</t>
  </si>
  <si>
    <t>11</t>
  </si>
  <si>
    <t>75481</t>
  </si>
  <si>
    <t>Orland Joint Unified</t>
  </si>
  <si>
    <t>12</t>
  </si>
  <si>
    <t>62927</t>
  </si>
  <si>
    <t>0277</t>
  </si>
  <si>
    <t>Pacific View Charter</t>
  </si>
  <si>
    <t>14</t>
  </si>
  <si>
    <t>10140</t>
  </si>
  <si>
    <t>1012</t>
  </si>
  <si>
    <t>YouthBuild Charter School of California</t>
  </si>
  <si>
    <t>1165</t>
  </si>
  <si>
    <t>YouthBuild Charter School of California Central</t>
  </si>
  <si>
    <t>15</t>
  </si>
  <si>
    <t>63628</t>
  </si>
  <si>
    <t>1575</t>
  </si>
  <si>
    <t>Peak to Peak Mountain Charter</t>
  </si>
  <si>
    <t>19</t>
  </si>
  <si>
    <t>10199</t>
  </si>
  <si>
    <t>64501</t>
  </si>
  <si>
    <t>El Monte City</t>
  </si>
  <si>
    <t>64600</t>
  </si>
  <si>
    <t>1131</t>
  </si>
  <si>
    <t>Options for Youth-Hermosa Beach, Inc.</t>
  </si>
  <si>
    <t>64667</t>
  </si>
  <si>
    <t>1376</t>
  </si>
  <si>
    <t>iLEAD Lancaster Charter</t>
  </si>
  <si>
    <t>64691</t>
  </si>
  <si>
    <t>Lawndale Elementary</t>
  </si>
  <si>
    <t>64709</t>
  </si>
  <si>
    <t>0281</t>
  </si>
  <si>
    <t>Animo Leadership High</t>
  </si>
  <si>
    <t>64857</t>
  </si>
  <si>
    <t>Palmdale Elementary</t>
  </si>
  <si>
    <t>65045</t>
  </si>
  <si>
    <t>Sulphur Springs Union</t>
  </si>
  <si>
    <t>64246</t>
  </si>
  <si>
    <t>Antelope Valley Union High</t>
  </si>
  <si>
    <t>65136</t>
  </si>
  <si>
    <t>0981</t>
  </si>
  <si>
    <t>Santa Clarita Valley International</t>
  </si>
  <si>
    <t>0738</t>
  </si>
  <si>
    <t>Academia Avance Charter</t>
  </si>
  <si>
    <t>1495</t>
  </si>
  <si>
    <t>Westchester Secondary Charter</t>
  </si>
  <si>
    <t>64287</t>
  </si>
  <si>
    <t>Baldwin Park Unified</t>
  </si>
  <si>
    <t>64527</t>
  </si>
  <si>
    <t>El Rancho Unified</t>
  </si>
  <si>
    <t>64576</t>
  </si>
  <si>
    <t>Glendora Unified</t>
  </si>
  <si>
    <t>64634</t>
  </si>
  <si>
    <t>Inglewood Unified</t>
  </si>
  <si>
    <t>1612</t>
  </si>
  <si>
    <t>Grace Hopper STEM Academy</t>
  </si>
  <si>
    <t>64733</t>
  </si>
  <si>
    <t>0540</t>
  </si>
  <si>
    <t>North Valley Charter Academy</t>
  </si>
  <si>
    <t>0581</t>
  </si>
  <si>
    <t>Animo Oscar De La Hoya Charter High</t>
  </si>
  <si>
    <t>0600</t>
  </si>
  <si>
    <t>Milagro Charter</t>
  </si>
  <si>
    <t>0603</t>
  </si>
  <si>
    <t>Lakeview Charter Academy</t>
  </si>
  <si>
    <t>0619</t>
  </si>
  <si>
    <t>Ivy Academia</t>
  </si>
  <si>
    <t>0648</t>
  </si>
  <si>
    <t>Animo Venice Charter High</t>
  </si>
  <si>
    <t>0717</t>
  </si>
  <si>
    <t>Larchmont Charter</t>
  </si>
  <si>
    <t>0733</t>
  </si>
  <si>
    <t>Community Charter Early College High</t>
  </si>
  <si>
    <t>0798</t>
  </si>
  <si>
    <t>Excel Charter Academy</t>
  </si>
  <si>
    <t>1582</t>
  </si>
  <si>
    <t>Student Empowerment Academy</t>
  </si>
  <si>
    <t>0917</t>
  </si>
  <si>
    <t>Magnolia Science Academy 3</t>
  </si>
  <si>
    <t>0906</t>
  </si>
  <si>
    <t>Magnolia Science Academy 2</t>
  </si>
  <si>
    <t>0986</t>
  </si>
  <si>
    <t>Magnolia Science Academy 4</t>
  </si>
  <si>
    <t>0987</t>
  </si>
  <si>
    <t>Magnolia Science Academy 5</t>
  </si>
  <si>
    <t>0988</t>
  </si>
  <si>
    <t>Magnolia Science Academy 6</t>
  </si>
  <si>
    <t>0989</t>
  </si>
  <si>
    <t>Magnolia Science Academy 7</t>
  </si>
  <si>
    <t>1050</t>
  </si>
  <si>
    <t>Alain Leroy Locke College Preparatory Academy</t>
  </si>
  <si>
    <t>1092</t>
  </si>
  <si>
    <t>Nueva Esperanza Charter Academy</t>
  </si>
  <si>
    <t>1101</t>
  </si>
  <si>
    <t>Academia Moderna</t>
  </si>
  <si>
    <t>1206</t>
  </si>
  <si>
    <t>TEACH Academy of Technologies</t>
  </si>
  <si>
    <t>1216</t>
  </si>
  <si>
    <t>Animo Jefferson Charter Middle</t>
  </si>
  <si>
    <t>1217</t>
  </si>
  <si>
    <t>Animo Westside Charter Middle</t>
  </si>
  <si>
    <t>1233</t>
  </si>
  <si>
    <t>Triumph Charter High</t>
  </si>
  <si>
    <t>1241</t>
  </si>
  <si>
    <t>Lakeview Charter High</t>
  </si>
  <si>
    <t>1239</t>
  </si>
  <si>
    <t>Los Angeles Big Picture High</t>
  </si>
  <si>
    <t>1218</t>
  </si>
  <si>
    <t>Arts in Action Community Charter</t>
  </si>
  <si>
    <t>1287</t>
  </si>
  <si>
    <t>Animo Charter Middle No. 2</t>
  </si>
  <si>
    <t>1288</t>
  </si>
  <si>
    <t>Animo Charter Middle No. 3</t>
  </si>
  <si>
    <t>1289</t>
  </si>
  <si>
    <t>Animo Charter Middle No. 4</t>
  </si>
  <si>
    <t>1342</t>
  </si>
  <si>
    <t>Animo College Preparatory Academy</t>
  </si>
  <si>
    <t>1354</t>
  </si>
  <si>
    <t>Early College Academy for Leaders and Scholars (ECALS)</t>
  </si>
  <si>
    <t>USC Hybrid High</t>
  </si>
  <si>
    <t>1410</t>
  </si>
  <si>
    <t>City Charter Middle</t>
  </si>
  <si>
    <t>1412</t>
  </si>
  <si>
    <t>Math and Science College Preparatory</t>
  </si>
  <si>
    <t>1402</t>
  </si>
  <si>
    <t>Equitas Academy #2</t>
  </si>
  <si>
    <t>1411</t>
  </si>
  <si>
    <t>Academy of Science and Engineering</t>
  </si>
  <si>
    <t>1542</t>
  </si>
  <si>
    <t>Prepa Tec Los Angeles</t>
  </si>
  <si>
    <t>1535</t>
  </si>
  <si>
    <t>Metro Charter</t>
  </si>
  <si>
    <t>0331</t>
  </si>
  <si>
    <t>California Academy for Liberal Studies</t>
  </si>
  <si>
    <t>0417</t>
  </si>
  <si>
    <t>CHIME Institute's Schwarzenegger Community</t>
  </si>
  <si>
    <t>0447</t>
  </si>
  <si>
    <t>Xinaxcalmecac Academia Semillas del Pueblo</t>
  </si>
  <si>
    <t>75663</t>
  </si>
  <si>
    <t>0431</t>
  </si>
  <si>
    <t>New West Charter</t>
  </si>
  <si>
    <t>20</t>
  </si>
  <si>
    <t>65243</t>
  </si>
  <si>
    <t>0676</t>
  </si>
  <si>
    <t>Ezequiel Tafoya Alvarado Academy</t>
  </si>
  <si>
    <t>29</t>
  </si>
  <si>
    <t>10298</t>
  </si>
  <si>
    <t>0871</t>
  </si>
  <si>
    <t>Bitney College Preparatory High</t>
  </si>
  <si>
    <t>0947</t>
  </si>
  <si>
    <t>Sierra Montessori Academy</t>
  </si>
  <si>
    <t>33</t>
  </si>
  <si>
    <t>67157</t>
  </si>
  <si>
    <t>1380</t>
  </si>
  <si>
    <t>Excel Prep Charter - IE</t>
  </si>
  <si>
    <t>67215</t>
  </si>
  <si>
    <t>1409</t>
  </si>
  <si>
    <t>REACH Leadership Academy</t>
  </si>
  <si>
    <t>34</t>
  </si>
  <si>
    <t>67439</t>
  </si>
  <si>
    <t>1273</t>
  </si>
  <si>
    <t>Capitol Collegiate Academy</t>
  </si>
  <si>
    <t>36</t>
  </si>
  <si>
    <t>67777</t>
  </si>
  <si>
    <t>1322</t>
  </si>
  <si>
    <t>Hope Academy Charter</t>
  </si>
  <si>
    <t>67876</t>
  </si>
  <si>
    <t>1089</t>
  </si>
  <si>
    <t>New Vision Middle</t>
  </si>
  <si>
    <t>1132</t>
  </si>
  <si>
    <t>Options for Youth-San Bernardino</t>
  </si>
  <si>
    <t>1153</t>
  </si>
  <si>
    <t>Excel Prep Charter</t>
  </si>
  <si>
    <t>1437</t>
  </si>
  <si>
    <t>Taft T. Newman Leadership Academy</t>
  </si>
  <si>
    <t>37</t>
  </si>
  <si>
    <t>67967</t>
  </si>
  <si>
    <t>68437</t>
  </si>
  <si>
    <t>0518</t>
  </si>
  <si>
    <t>RAI Online Charter</t>
  </si>
  <si>
    <t>1566</t>
  </si>
  <si>
    <t>Albert Einstein Academy for Letters Arts &amp; Sciences - Endeavour Academy</t>
  </si>
  <si>
    <t>68213</t>
  </si>
  <si>
    <t>1451</t>
  </si>
  <si>
    <t>Academy of Arts and Sciences: El Cajon Elementary (K-5)</t>
  </si>
  <si>
    <t>1453</t>
  </si>
  <si>
    <t>Academy of Arts and Sciences: El Cajon Middle and High (6-12)</t>
  </si>
  <si>
    <t>1452</t>
  </si>
  <si>
    <t>Academy of Arts and Sciences: Del Mar Elementary (K-5)</t>
  </si>
  <si>
    <t>1454</t>
  </si>
  <si>
    <t>Academy of Arts and Sciences: Del Mar Middle &amp; High (6-12)</t>
  </si>
  <si>
    <t>68338</t>
  </si>
  <si>
    <t>1279</t>
  </si>
  <si>
    <t>Old Town Academy K-8 Charter</t>
  </si>
  <si>
    <t>49</t>
  </si>
  <si>
    <t>73882</t>
  </si>
  <si>
    <t>Cotati-Rohnert Park Unified</t>
  </si>
  <si>
    <t>1281</t>
  </si>
  <si>
    <t>Credo High</t>
  </si>
  <si>
    <t>1457</t>
  </si>
  <si>
    <t>Academy of Arts and Sciences: Sonoma</t>
  </si>
  <si>
    <t>56</t>
  </si>
  <si>
    <t>72504</t>
  </si>
  <si>
    <t>1455</t>
  </si>
  <si>
    <t>Academy of Arts and Sciences: Thousand Oaks and Simi Valley</t>
  </si>
  <si>
    <t>1456</t>
  </si>
  <si>
    <t>Academy of Arts and Sciences: Oxnard &amp; Ventura</t>
  </si>
  <si>
    <t>County Code</t>
  </si>
  <si>
    <t>School Code</t>
  </si>
  <si>
    <t>Charter Number</t>
  </si>
  <si>
    <t>District  Code</t>
  </si>
  <si>
    <t>Vendor Code</t>
  </si>
  <si>
    <t>Charter School Fund Type</t>
  </si>
  <si>
    <t>Local Educational Agency (LEA)</t>
  </si>
  <si>
    <t>June Deferral Exemption Hardship Apportionment 
PCA 23751</t>
  </si>
  <si>
    <t>FISCAL YEAR 2013–14</t>
  </si>
  <si>
    <t>Inyo County Office of Education</t>
  </si>
  <si>
    <t>Nevada County Office of Educaion</t>
  </si>
  <si>
    <t>Approved 
LEA Need Request</t>
  </si>
  <si>
    <t>C277</t>
  </si>
  <si>
    <t>C281</t>
  </si>
  <si>
    <t>C331</t>
  </si>
  <si>
    <t>C417</t>
  </si>
  <si>
    <t>C431</t>
  </si>
  <si>
    <t>C447</t>
  </si>
  <si>
    <t>C518</t>
  </si>
  <si>
    <t>C540</t>
  </si>
  <si>
    <t>C581</t>
  </si>
  <si>
    <t>C600</t>
  </si>
  <si>
    <t>C603</t>
  </si>
  <si>
    <t>C619</t>
  </si>
  <si>
    <t>C648</t>
  </si>
  <si>
    <t>C662</t>
  </si>
  <si>
    <t>C676</t>
  </si>
  <si>
    <t>C717</t>
  </si>
  <si>
    <t>C722</t>
  </si>
  <si>
    <t>C733</t>
  </si>
  <si>
    <t>C738</t>
  </si>
  <si>
    <t>C798</t>
  </si>
  <si>
    <t>C837</t>
  </si>
  <si>
    <t>C906</t>
  </si>
  <si>
    <t>C917</t>
  </si>
  <si>
    <t>C947</t>
  </si>
  <si>
    <t>C981</t>
  </si>
  <si>
    <t>C986</t>
  </si>
  <si>
    <t>C987</t>
  </si>
  <si>
    <t>C988</t>
  </si>
  <si>
    <t>C989</t>
  </si>
  <si>
    <t>S050</t>
  </si>
  <si>
    <t>S069</t>
  </si>
  <si>
    <t>S073</t>
  </si>
  <si>
    <t>S085</t>
  </si>
  <si>
    <t>S089</t>
  </si>
  <si>
    <t>S092</t>
  </si>
  <si>
    <t>S101</t>
  </si>
  <si>
    <t>S124</t>
  </si>
  <si>
    <t>S131</t>
  </si>
  <si>
    <t>S132</t>
  </si>
  <si>
    <t>S153</t>
  </si>
  <si>
    <t>S206</t>
  </si>
  <si>
    <t>S216</t>
  </si>
  <si>
    <t>S217</t>
  </si>
  <si>
    <t>S218</t>
  </si>
  <si>
    <t>S233</t>
  </si>
  <si>
    <t>S239</t>
  </si>
  <si>
    <t>S241</t>
  </si>
  <si>
    <t>S254</t>
  </si>
  <si>
    <t>S255</t>
  </si>
  <si>
    <t>S273</t>
  </si>
  <si>
    <t>S279</t>
  </si>
  <si>
    <t>S281</t>
  </si>
  <si>
    <t>S287</t>
  </si>
  <si>
    <t>S288</t>
  </si>
  <si>
    <t>S289</t>
  </si>
  <si>
    <t>S322</t>
  </si>
  <si>
    <t>S342</t>
  </si>
  <si>
    <t>S354</t>
  </si>
  <si>
    <t>S365</t>
  </si>
  <si>
    <t>S376</t>
  </si>
  <si>
    <t>S380</t>
  </si>
  <si>
    <t>S383</t>
  </si>
  <si>
    <t>S401</t>
  </si>
  <si>
    <t>S402</t>
  </si>
  <si>
    <t>S409</t>
  </si>
  <si>
    <t>S410</t>
  </si>
  <si>
    <t>S411</t>
  </si>
  <si>
    <t>S412</t>
  </si>
  <si>
    <t>S437</t>
  </si>
  <si>
    <t>S451</t>
  </si>
  <si>
    <t>S452</t>
  </si>
  <si>
    <t>S453</t>
  </si>
  <si>
    <t>S454</t>
  </si>
  <si>
    <t>S455</t>
  </si>
  <si>
    <t>S456</t>
  </si>
  <si>
    <t>S457</t>
  </si>
  <si>
    <t>S495</t>
  </si>
  <si>
    <t>S503</t>
  </si>
  <si>
    <t>S514</t>
  </si>
  <si>
    <t>S535</t>
  </si>
  <si>
    <t>S542</t>
  </si>
  <si>
    <t>S565</t>
  </si>
  <si>
    <t>S566</t>
  </si>
  <si>
    <t>S575</t>
  </si>
  <si>
    <t>S582</t>
  </si>
  <si>
    <t>S612</t>
  </si>
  <si>
    <t>SCHEDULE OF THE LOCAL CONTROL FUNDING FORMULA</t>
  </si>
  <si>
    <t>1401</t>
  </si>
  <si>
    <t>STATE AID SPECIAL APPORTIONMENT FOR SELECT LOCAL EDUCATIONAL AGENCIES</t>
  </si>
  <si>
    <t>Alameda</t>
  </si>
  <si>
    <t>Contra Costa</t>
  </si>
  <si>
    <t>Del Norte</t>
  </si>
  <si>
    <t>El Dorado</t>
  </si>
  <si>
    <t>Fresno</t>
  </si>
  <si>
    <t>Glenn</t>
  </si>
  <si>
    <t>Humboldt</t>
  </si>
  <si>
    <t>Inyo</t>
  </si>
  <si>
    <t>Kern</t>
  </si>
  <si>
    <t>Los Angeles</t>
  </si>
  <si>
    <t>Madera</t>
  </si>
  <si>
    <t>Nevada</t>
  </si>
  <si>
    <t>Riverside</t>
  </si>
  <si>
    <t>Sacramento</t>
  </si>
  <si>
    <t>San Bernardino</t>
  </si>
  <si>
    <t>San Diego</t>
  </si>
  <si>
    <t>Sonoma</t>
  </si>
  <si>
    <t>Ventura</t>
  </si>
  <si>
    <t>Alameda Total</t>
  </si>
  <si>
    <t>Contra Costa Total</t>
  </si>
  <si>
    <t>Del Norte Total</t>
  </si>
  <si>
    <t>El Dorado Total</t>
  </si>
  <si>
    <t>Fresno Total</t>
  </si>
  <si>
    <t>Glenn Total</t>
  </si>
  <si>
    <t>Humboldt Total</t>
  </si>
  <si>
    <t>Inyo Total</t>
  </si>
  <si>
    <t>Kern Total</t>
  </si>
  <si>
    <t>Los Angeles Total</t>
  </si>
  <si>
    <t>Madera Total</t>
  </si>
  <si>
    <t>Nevada Total</t>
  </si>
  <si>
    <t>Riverside Total</t>
  </si>
  <si>
    <t>Sacramento Total</t>
  </si>
  <si>
    <t>San Bernardino Total</t>
  </si>
  <si>
    <t>San Diego Total</t>
  </si>
  <si>
    <t>Sonoma Total</t>
  </si>
  <si>
    <t>Ventura Total</t>
  </si>
  <si>
    <t>State Total</t>
  </si>
  <si>
    <t>County
Name</t>
  </si>
  <si>
    <t>California Department of Education</t>
  </si>
  <si>
    <t>School Fiscal Services Division</t>
  </si>
  <si>
    <t>June 2014</t>
  </si>
  <si>
    <t>0125567</t>
  </si>
  <si>
    <t>0122689</t>
  </si>
  <si>
    <t>0122697</t>
  </si>
  <si>
    <t>0127696</t>
  </si>
  <si>
    <t>0107839</t>
  </si>
  <si>
    <t>0115238</t>
  </si>
  <si>
    <t>0120931</t>
  </si>
  <si>
    <t>0119586</t>
  </si>
  <si>
    <t>0109777</t>
  </si>
  <si>
    <t>0119537</t>
  </si>
  <si>
    <t>0119628</t>
  </si>
  <si>
    <t>0125260</t>
  </si>
  <si>
    <t>0106740</t>
  </si>
  <si>
    <t>0127514</t>
  </si>
  <si>
    <t>0000000</t>
  </si>
  <si>
    <t>1230150</t>
  </si>
  <si>
    <t>0117994</t>
  </si>
  <si>
    <t>0121301</t>
  </si>
  <si>
    <t>0128504</t>
  </si>
  <si>
    <t>0109926</t>
  </si>
  <si>
    <t>0127274</t>
  </si>
  <si>
    <t>0120550</t>
  </si>
  <si>
    <t>0128991</t>
  </si>
  <si>
    <t>0125559</t>
  </si>
  <si>
    <t>1996313</t>
  </si>
  <si>
    <t>0100776</t>
  </si>
  <si>
    <t>0101675</t>
  </si>
  <si>
    <t>0102426</t>
  </si>
  <si>
    <t>0102442</t>
  </si>
  <si>
    <t>0106351</t>
  </si>
  <si>
    <t>0106831</t>
  </si>
  <si>
    <t>0108928</t>
  </si>
  <si>
    <t>0109876</t>
  </si>
  <si>
    <t>0112201</t>
  </si>
  <si>
    <t>0112862</t>
  </si>
  <si>
    <t>0115030</t>
  </si>
  <si>
    <t>0115212</t>
  </si>
  <si>
    <t>0117622</t>
  </si>
  <si>
    <t>0117630</t>
  </si>
  <si>
    <t>0117648</t>
  </si>
  <si>
    <t>0117655</t>
  </si>
  <si>
    <t>0118588</t>
  </si>
  <si>
    <t>0120055</t>
  </si>
  <si>
    <t>0120097</t>
  </si>
  <si>
    <t>0122242</t>
  </si>
  <si>
    <t>0122481</t>
  </si>
  <si>
    <t>0122499</t>
  </si>
  <si>
    <t>0122598</t>
  </si>
  <si>
    <t>0122606</t>
  </si>
  <si>
    <t>0122762</t>
  </si>
  <si>
    <t>0123158</t>
  </si>
  <si>
    <t>0124008</t>
  </si>
  <si>
    <t>0124016</t>
  </si>
  <si>
    <t>0124024</t>
  </si>
  <si>
    <t>0124883</t>
  </si>
  <si>
    <t>0124933</t>
  </si>
  <si>
    <t>0125864</t>
  </si>
  <si>
    <t>0126102</t>
  </si>
  <si>
    <t>0126136</t>
  </si>
  <si>
    <t>0126169</t>
  </si>
  <si>
    <t>0126185</t>
  </si>
  <si>
    <t>0127936</t>
  </si>
  <si>
    <t>0127977</t>
  </si>
  <si>
    <t>6118194</t>
  </si>
  <si>
    <t>6119531</t>
  </si>
  <si>
    <t>6119929</t>
  </si>
  <si>
    <t>0117234</t>
  </si>
  <si>
    <t>6120158</t>
  </si>
  <si>
    <t>0107938</t>
  </si>
  <si>
    <t>0114314</t>
  </si>
  <si>
    <t>0114975</t>
  </si>
  <si>
    <t>0125666</t>
  </si>
  <si>
    <t>0126128</t>
  </si>
  <si>
    <t>0123901</t>
  </si>
  <si>
    <t>0124214</t>
  </si>
  <si>
    <t>0120006</t>
  </si>
  <si>
    <t>0120568</t>
  </si>
  <si>
    <t>0121343</t>
  </si>
  <si>
    <t>0126706</t>
  </si>
  <si>
    <t>0128595</t>
  </si>
  <si>
    <t>0127035</t>
  </si>
  <si>
    <t>0127050</t>
  </si>
  <si>
    <t>0127068</t>
  </si>
  <si>
    <t>0127084</t>
  </si>
  <si>
    <t>0123778</t>
  </si>
  <si>
    <t>0101220</t>
  </si>
  <si>
    <t>0123786</t>
  </si>
  <si>
    <t>0127092</t>
  </si>
  <si>
    <t>0127043</t>
  </si>
  <si>
    <t>0127076</t>
  </si>
  <si>
    <r>
      <t xml:space="preserve">Charter Authorizer 
</t>
    </r>
    <r>
      <rPr>
        <sz val="12"/>
        <rFont val="Arial"/>
        <family val="2"/>
      </rPr>
      <t>(Locally Funded Charters Only)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</si>
</sst>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 vertical="center"/>
    </xf>
    <xf numFmtId="0" fontId="40" fillId="0" borderId="10" xfId="0" applyFont="1" applyBorder="1" applyAlignment="1">
      <alignment horizontal="centerContinuous"/>
    </xf>
    <xf numFmtId="0" fontId="40" fillId="0" borderId="1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" fillId="0" borderId="11" xfId="61" applyFont="1" applyFill="1" applyBorder="1" applyAlignment="1">
      <alignment horizontal="center" wrapText="1"/>
      <protection/>
    </xf>
    <xf numFmtId="49" fontId="4" fillId="0" borderId="11" xfId="61" applyNumberFormat="1" applyFont="1" applyFill="1" applyBorder="1" applyAlignment="1">
      <alignment horizontal="center" wrapText="1"/>
      <protection/>
    </xf>
    <xf numFmtId="42" fontId="6" fillId="0" borderId="11" xfId="0" applyNumberFormat="1" applyFont="1" applyBorder="1" applyAlignment="1">
      <alignment horizontal="center" wrapText="1" shrinkToFit="1"/>
    </xf>
    <xf numFmtId="0" fontId="5" fillId="0" borderId="0" xfId="0" applyFont="1" applyBorder="1" applyAlignment="1">
      <alignment horizontal="center" wrapText="1" shrinkToFit="1"/>
    </xf>
    <xf numFmtId="49" fontId="41" fillId="0" borderId="0" xfId="60" applyNumberFormat="1" applyFont="1" applyFill="1" applyBorder="1" applyAlignment="1" applyProtection="1">
      <alignment horizontal="right" vertical="center"/>
      <protection/>
    </xf>
    <xf numFmtId="41" fontId="41" fillId="0" borderId="0" xfId="60" applyNumberFormat="1" applyFont="1" applyFill="1" applyBorder="1" applyAlignment="1" applyProtection="1">
      <alignment vertical="center"/>
      <protection/>
    </xf>
    <xf numFmtId="0" fontId="41" fillId="0" borderId="0" xfId="60" applyNumberFormat="1" applyFont="1" applyFill="1" applyBorder="1" applyAlignment="1" applyProtection="1">
      <alignment horizontal="right" vertical="center"/>
      <protection/>
    </xf>
    <xf numFmtId="41" fontId="41" fillId="0" borderId="0" xfId="60" applyNumberFormat="1" applyFont="1" applyFill="1" applyBorder="1" applyAlignment="1" applyProtection="1">
      <alignment horizontal="center" vertical="center"/>
      <protection/>
    </xf>
    <xf numFmtId="164" fontId="39" fillId="0" borderId="0" xfId="0" applyNumberFormat="1" applyFont="1" applyBorder="1" applyAlignment="1">
      <alignment/>
    </xf>
    <xf numFmtId="42" fontId="39" fillId="0" borderId="0" xfId="0" applyNumberFormat="1" applyFont="1" applyBorder="1" applyAlignment="1">
      <alignment/>
    </xf>
    <xf numFmtId="44" fontId="39" fillId="0" borderId="0" xfId="45" applyFont="1" applyBorder="1" applyAlignment="1">
      <alignment/>
    </xf>
    <xf numFmtId="49" fontId="42" fillId="0" borderId="0" xfId="60" applyNumberFormat="1" applyFont="1" applyFill="1" applyBorder="1" applyAlignment="1" applyProtection="1">
      <alignment horizontal="right" vertical="center"/>
      <protection/>
    </xf>
    <xf numFmtId="41" fontId="42" fillId="0" borderId="0" xfId="60" applyNumberFormat="1" applyFont="1" applyFill="1" applyBorder="1" applyAlignment="1" applyProtection="1">
      <alignment vertical="center"/>
      <protection/>
    </xf>
    <xf numFmtId="41" fontId="42" fillId="0" borderId="0" xfId="60" applyNumberFormat="1" applyFont="1" applyFill="1" applyBorder="1" applyAlignment="1" applyProtection="1">
      <alignment horizontal="center" vertical="center"/>
      <protection/>
    </xf>
    <xf numFmtId="41" fontId="42" fillId="0" borderId="0" xfId="60" applyNumberFormat="1" applyFont="1" applyFill="1" applyBorder="1" applyAlignment="1" applyProtection="1">
      <alignment horizontal="right" vertical="center"/>
      <protection/>
    </xf>
    <xf numFmtId="164" fontId="40" fillId="0" borderId="0" xfId="0" applyNumberFormat="1" applyFont="1" applyBorder="1" applyAlignment="1">
      <alignment/>
    </xf>
    <xf numFmtId="42" fontId="40" fillId="0" borderId="0" xfId="0" applyNumberFormat="1" applyFont="1" applyBorder="1" applyAlignment="1">
      <alignment/>
    </xf>
    <xf numFmtId="44" fontId="40" fillId="0" borderId="0" xfId="45" applyFont="1" applyBorder="1" applyAlignment="1">
      <alignment/>
    </xf>
    <xf numFmtId="0" fontId="40" fillId="0" borderId="0" xfId="0" applyFont="1" applyBorder="1" applyAlignment="1">
      <alignment/>
    </xf>
    <xf numFmtId="49" fontId="41" fillId="0" borderId="0" xfId="60" applyNumberFormat="1" applyFont="1" applyFill="1" applyBorder="1" applyAlignment="1" applyProtection="1">
      <alignment horizontal="center" vertical="center"/>
      <protection/>
    </xf>
    <xf numFmtId="49" fontId="42" fillId="0" borderId="0" xfId="60" applyNumberFormat="1" applyFont="1" applyFill="1" applyBorder="1" applyAlignment="1" applyProtection="1">
      <alignment horizontal="center" vertical="center"/>
      <protection/>
    </xf>
    <xf numFmtId="49" fontId="41" fillId="0" borderId="0" xfId="60" applyNumberFormat="1" applyFont="1" applyFill="1" applyBorder="1" applyAlignment="1" applyProtection="1">
      <alignment horizontal="left" vertical="center"/>
      <protection/>
    </xf>
    <xf numFmtId="49" fontId="40" fillId="0" borderId="0" xfId="0" applyNumberFormat="1" applyFont="1" applyBorder="1" applyAlignment="1">
      <alignment/>
    </xf>
    <xf numFmtId="41" fontId="40" fillId="0" borderId="0" xfId="0" applyNumberFormat="1" applyFont="1" applyBorder="1" applyAlignment="1">
      <alignment/>
    </xf>
    <xf numFmtId="41" fontId="40" fillId="0" borderId="0" xfId="0" applyNumberFormat="1" applyFont="1" applyBorder="1" applyAlignment="1">
      <alignment horizontal="center" vertical="center"/>
    </xf>
    <xf numFmtId="41" fontId="40" fillId="0" borderId="0" xfId="0" applyNumberFormat="1" applyFont="1" applyBorder="1" applyAlignment="1">
      <alignment horizontal="right"/>
    </xf>
    <xf numFmtId="49" fontId="39" fillId="0" borderId="0" xfId="0" applyNumberFormat="1" applyFont="1" applyBorder="1" applyAlignment="1">
      <alignment/>
    </xf>
    <xf numFmtId="41" fontId="39" fillId="0" borderId="0" xfId="0" applyNumberFormat="1" applyFont="1" applyBorder="1" applyAlignment="1">
      <alignment/>
    </xf>
    <xf numFmtId="41" fontId="39" fillId="0" borderId="0" xfId="0" applyNumberFormat="1" applyFont="1" applyBorder="1" applyAlignment="1">
      <alignment horizontal="center" vertical="center"/>
    </xf>
    <xf numFmtId="49" fontId="39" fillId="0" borderId="0" xfId="0" applyNumberFormat="1" applyFont="1" applyAlignment="1">
      <alignment/>
    </xf>
    <xf numFmtId="41" fontId="39" fillId="0" borderId="0" xfId="0" applyNumberFormat="1" applyFont="1" applyAlignment="1">
      <alignment/>
    </xf>
    <xf numFmtId="41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/>
    </xf>
    <xf numFmtId="0" fontId="4" fillId="0" borderId="0" xfId="50" applyFont="1" applyBorder="1" applyAlignment="1">
      <alignment horizontal="centerContinuous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_Sheet1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5.8515625" style="38" customWidth="1"/>
    <col min="2" max="3" width="10.28125" style="39" customWidth="1"/>
    <col min="4" max="4" width="10.28125" style="38" customWidth="1"/>
    <col min="5" max="5" width="10.28125" style="39" customWidth="1"/>
    <col min="6" max="6" width="10.28125" style="40" customWidth="1"/>
    <col min="7" max="7" width="10.28125" style="39" customWidth="1"/>
    <col min="8" max="8" width="35.140625" style="39" bestFit="1" customWidth="1"/>
    <col min="9" max="9" width="79.140625" style="39" bestFit="1" customWidth="1"/>
    <col min="10" max="10" width="15.57421875" style="41" bestFit="1" customWidth="1"/>
    <col min="11" max="11" width="19.00390625" style="41" customWidth="1"/>
    <col min="12" max="12" width="12.421875" style="41" customWidth="1"/>
    <col min="13" max="16384" width="9.140625" style="41" customWidth="1"/>
  </cols>
  <sheetData>
    <row r="1" spans="1:13" s="2" customFormat="1" ht="15">
      <c r="A1" s="42" t="s">
        <v>353</v>
      </c>
      <c r="B1" s="3"/>
      <c r="C1" s="3"/>
      <c r="D1" s="3"/>
      <c r="E1" s="3"/>
      <c r="F1" s="4"/>
      <c r="G1" s="3"/>
      <c r="H1" s="3"/>
      <c r="I1" s="3"/>
      <c r="J1" s="3"/>
      <c r="K1" s="3"/>
      <c r="L1" s="7"/>
      <c r="M1" s="7"/>
    </row>
    <row r="2" spans="1:13" s="2" customFormat="1" ht="15">
      <c r="A2" s="3" t="s">
        <v>355</v>
      </c>
      <c r="B2" s="3"/>
      <c r="C2" s="3"/>
      <c r="D2" s="3"/>
      <c r="E2" s="3"/>
      <c r="F2" s="4"/>
      <c r="G2" s="3"/>
      <c r="H2" s="3"/>
      <c r="I2" s="3"/>
      <c r="J2" s="3"/>
      <c r="K2" s="3"/>
      <c r="L2" s="7"/>
      <c r="M2" s="7"/>
    </row>
    <row r="3" spans="1:13" s="1" customFormat="1" ht="15.75" thickBot="1">
      <c r="A3" s="5" t="s">
        <v>263</v>
      </c>
      <c r="B3" s="5"/>
      <c r="C3" s="5"/>
      <c r="D3" s="5"/>
      <c r="E3" s="5"/>
      <c r="F3" s="6"/>
      <c r="G3" s="5"/>
      <c r="H3" s="5"/>
      <c r="I3" s="5"/>
      <c r="J3" s="5"/>
      <c r="K3" s="5"/>
      <c r="L3" s="8"/>
      <c r="M3" s="8"/>
    </row>
    <row r="4" spans="1:11" s="12" customFormat="1" ht="89.25" customHeight="1" thickBot="1" thickTop="1">
      <c r="A4" s="9" t="s">
        <v>393</v>
      </c>
      <c r="B4" s="9" t="s">
        <v>255</v>
      </c>
      <c r="C4" s="9" t="s">
        <v>258</v>
      </c>
      <c r="D4" s="10" t="s">
        <v>256</v>
      </c>
      <c r="E4" s="9" t="s">
        <v>257</v>
      </c>
      <c r="F4" s="9" t="s">
        <v>259</v>
      </c>
      <c r="G4" s="9" t="s">
        <v>260</v>
      </c>
      <c r="H4" s="9" t="s">
        <v>487</v>
      </c>
      <c r="I4" s="9" t="s">
        <v>261</v>
      </c>
      <c r="J4" s="11" t="s">
        <v>266</v>
      </c>
      <c r="K4" s="11" t="s">
        <v>262</v>
      </c>
    </row>
    <row r="5" spans="1:12" s="1" customFormat="1" ht="15">
      <c r="A5" s="13" t="s">
        <v>356</v>
      </c>
      <c r="B5" s="14" t="s">
        <v>0</v>
      </c>
      <c r="C5" s="14" t="s">
        <v>1</v>
      </c>
      <c r="D5" s="15" t="s">
        <v>397</v>
      </c>
      <c r="E5" s="14" t="s">
        <v>4</v>
      </c>
      <c r="F5" s="16" t="s">
        <v>328</v>
      </c>
      <c r="G5" s="14" t="s">
        <v>3</v>
      </c>
      <c r="H5" s="14"/>
      <c r="I5" s="14" t="s">
        <v>5</v>
      </c>
      <c r="J5" s="17">
        <v>49271</v>
      </c>
      <c r="K5" s="18">
        <f>J5</f>
        <v>49271</v>
      </c>
      <c r="L5" s="19"/>
    </row>
    <row r="6" spans="1:12" s="1" customFormat="1" ht="15">
      <c r="A6" s="13" t="s">
        <v>356</v>
      </c>
      <c r="B6" s="14" t="s">
        <v>0</v>
      </c>
      <c r="C6" s="14" t="s">
        <v>6</v>
      </c>
      <c r="D6" s="15" t="s">
        <v>398</v>
      </c>
      <c r="E6" s="14" t="s">
        <v>7</v>
      </c>
      <c r="F6" s="16" t="s">
        <v>314</v>
      </c>
      <c r="G6" s="14" t="s">
        <v>3</v>
      </c>
      <c r="H6" s="14"/>
      <c r="I6" s="14" t="s">
        <v>8</v>
      </c>
      <c r="J6" s="17">
        <v>46296</v>
      </c>
      <c r="K6" s="18">
        <f aca="true" t="shared" si="0" ref="K6:K69">J6</f>
        <v>46296</v>
      </c>
      <c r="L6" s="19"/>
    </row>
    <row r="7" spans="1:12" s="1" customFormat="1" ht="15">
      <c r="A7" s="13" t="s">
        <v>356</v>
      </c>
      <c r="B7" s="14" t="s">
        <v>0</v>
      </c>
      <c r="C7" s="14" t="s">
        <v>6</v>
      </c>
      <c r="D7" s="15" t="s">
        <v>399</v>
      </c>
      <c r="E7" s="14" t="s">
        <v>9</v>
      </c>
      <c r="F7" s="16" t="s">
        <v>315</v>
      </c>
      <c r="G7" s="14" t="s">
        <v>3</v>
      </c>
      <c r="H7" s="14"/>
      <c r="I7" s="14" t="s">
        <v>10</v>
      </c>
      <c r="J7" s="17">
        <v>51033</v>
      </c>
      <c r="K7" s="18">
        <f t="shared" si="0"/>
        <v>51033</v>
      </c>
      <c r="L7" s="19"/>
    </row>
    <row r="8" spans="1:12" s="1" customFormat="1" ht="15">
      <c r="A8" s="13" t="s">
        <v>356</v>
      </c>
      <c r="B8" s="14" t="s">
        <v>0</v>
      </c>
      <c r="C8" s="14" t="s">
        <v>12</v>
      </c>
      <c r="D8" s="15" t="s">
        <v>400</v>
      </c>
      <c r="E8" s="14" t="s">
        <v>13</v>
      </c>
      <c r="F8" s="16" t="s">
        <v>345</v>
      </c>
      <c r="G8" s="14" t="s">
        <v>3</v>
      </c>
      <c r="H8" s="14"/>
      <c r="I8" s="14" t="s">
        <v>14</v>
      </c>
      <c r="J8" s="17">
        <v>52389</v>
      </c>
      <c r="K8" s="18">
        <f t="shared" si="0"/>
        <v>52389</v>
      </c>
      <c r="L8" s="19"/>
    </row>
    <row r="9" spans="1:12" s="1" customFormat="1" ht="15">
      <c r="A9" s="13" t="s">
        <v>356</v>
      </c>
      <c r="B9" s="14" t="s">
        <v>0</v>
      </c>
      <c r="C9" s="14" t="s">
        <v>15</v>
      </c>
      <c r="D9" s="15" t="s">
        <v>401</v>
      </c>
      <c r="E9" s="14" t="s">
        <v>16</v>
      </c>
      <c r="F9" s="16" t="s">
        <v>348</v>
      </c>
      <c r="G9" s="14" t="s">
        <v>3</v>
      </c>
      <c r="H9" s="14"/>
      <c r="I9" s="14" t="s">
        <v>17</v>
      </c>
      <c r="J9" s="17">
        <v>241214</v>
      </c>
      <c r="K9" s="18">
        <f t="shared" si="0"/>
        <v>241214</v>
      </c>
      <c r="L9" s="19"/>
    </row>
    <row r="10" spans="1:12" s="1" customFormat="1" ht="15">
      <c r="A10" s="13" t="s">
        <v>356</v>
      </c>
      <c r="B10" s="14" t="s">
        <v>0</v>
      </c>
      <c r="C10" s="14" t="s">
        <v>18</v>
      </c>
      <c r="D10" s="15" t="s">
        <v>402</v>
      </c>
      <c r="E10" s="14" t="s">
        <v>19</v>
      </c>
      <c r="F10" s="16" t="s">
        <v>287</v>
      </c>
      <c r="G10" s="14" t="s">
        <v>3</v>
      </c>
      <c r="H10" s="14"/>
      <c r="I10" s="14" t="s">
        <v>20</v>
      </c>
      <c r="J10" s="17">
        <v>103731</v>
      </c>
      <c r="K10" s="18">
        <f t="shared" si="0"/>
        <v>103731</v>
      </c>
      <c r="L10" s="19"/>
    </row>
    <row r="11" spans="1:12" s="1" customFormat="1" ht="15">
      <c r="A11" s="13" t="s">
        <v>356</v>
      </c>
      <c r="B11" s="14" t="s">
        <v>0</v>
      </c>
      <c r="C11" s="14" t="s">
        <v>21</v>
      </c>
      <c r="D11" s="15" t="s">
        <v>403</v>
      </c>
      <c r="E11" s="14" t="s">
        <v>22</v>
      </c>
      <c r="F11" s="16" t="s">
        <v>303</v>
      </c>
      <c r="G11" s="14" t="s">
        <v>3</v>
      </c>
      <c r="H11" s="14"/>
      <c r="I11" s="14" t="s">
        <v>23</v>
      </c>
      <c r="J11" s="17">
        <v>113665</v>
      </c>
      <c r="K11" s="18">
        <f t="shared" si="0"/>
        <v>113665</v>
      </c>
      <c r="L11" s="19"/>
    </row>
    <row r="12" spans="1:12" s="27" customFormat="1" ht="15">
      <c r="A12" s="20"/>
      <c r="B12" s="21"/>
      <c r="C12" s="21"/>
      <c r="D12" s="20"/>
      <c r="E12" s="21"/>
      <c r="F12" s="22"/>
      <c r="G12" s="21"/>
      <c r="H12" s="21"/>
      <c r="I12" s="23" t="s">
        <v>374</v>
      </c>
      <c r="J12" s="24">
        <f>SUM(J5:J11)</f>
        <v>657599</v>
      </c>
      <c r="K12" s="25">
        <f>SUM(K5:K11)</f>
        <v>657599</v>
      </c>
      <c r="L12" s="26"/>
    </row>
    <row r="13" spans="1:12" s="1" customFormat="1" ht="15">
      <c r="A13" s="13" t="s">
        <v>357</v>
      </c>
      <c r="B13" s="14" t="s">
        <v>24</v>
      </c>
      <c r="C13" s="14" t="s">
        <v>25</v>
      </c>
      <c r="D13" s="15" t="s">
        <v>404</v>
      </c>
      <c r="E13" s="14" t="s">
        <v>26</v>
      </c>
      <c r="F13" s="16" t="s">
        <v>298</v>
      </c>
      <c r="G13" s="14" t="s">
        <v>3</v>
      </c>
      <c r="H13" s="14"/>
      <c r="I13" s="14" t="s">
        <v>27</v>
      </c>
      <c r="J13" s="17">
        <v>39022</v>
      </c>
      <c r="K13" s="18">
        <f t="shared" si="0"/>
        <v>39022</v>
      </c>
      <c r="L13" s="19"/>
    </row>
    <row r="14" spans="1:12" s="27" customFormat="1" ht="15">
      <c r="A14" s="20"/>
      <c r="B14" s="21"/>
      <c r="C14" s="21"/>
      <c r="D14" s="20"/>
      <c r="E14" s="21"/>
      <c r="F14" s="22"/>
      <c r="G14" s="21"/>
      <c r="H14" s="21"/>
      <c r="I14" s="23" t="s">
        <v>375</v>
      </c>
      <c r="J14" s="24">
        <f>SUM(J13)</f>
        <v>39022</v>
      </c>
      <c r="K14" s="25">
        <f>SUM(K13)</f>
        <v>39022</v>
      </c>
      <c r="L14" s="26"/>
    </row>
    <row r="15" spans="1:12" s="1" customFormat="1" ht="15">
      <c r="A15" s="13" t="s">
        <v>358</v>
      </c>
      <c r="B15" s="14" t="s">
        <v>28</v>
      </c>
      <c r="C15" s="14" t="s">
        <v>29</v>
      </c>
      <c r="D15" s="15" t="s">
        <v>405</v>
      </c>
      <c r="E15" s="14" t="s">
        <v>30</v>
      </c>
      <c r="F15" s="16" t="s">
        <v>283</v>
      </c>
      <c r="G15" s="14" t="s">
        <v>3</v>
      </c>
      <c r="H15" s="14"/>
      <c r="I15" s="14" t="s">
        <v>31</v>
      </c>
      <c r="J15" s="17">
        <v>15649</v>
      </c>
      <c r="K15" s="18">
        <f t="shared" si="0"/>
        <v>15649</v>
      </c>
      <c r="L15" s="19"/>
    </row>
    <row r="16" spans="1:12" s="27" customFormat="1" ht="15">
      <c r="A16" s="20"/>
      <c r="B16" s="21"/>
      <c r="C16" s="21"/>
      <c r="D16" s="20"/>
      <c r="E16" s="21"/>
      <c r="F16" s="22"/>
      <c r="G16" s="21"/>
      <c r="H16" s="21"/>
      <c r="I16" s="23" t="s">
        <v>376</v>
      </c>
      <c r="J16" s="24">
        <f>SUM(J15)</f>
        <v>15649</v>
      </c>
      <c r="K16" s="25">
        <f>SUM(K15)</f>
        <v>15649</v>
      </c>
      <c r="L16" s="26"/>
    </row>
    <row r="17" spans="1:12" s="1" customFormat="1" ht="15">
      <c r="A17" s="13" t="s">
        <v>359</v>
      </c>
      <c r="B17" s="14" t="s">
        <v>32</v>
      </c>
      <c r="C17" s="14" t="s">
        <v>33</v>
      </c>
      <c r="D17" s="15" t="s">
        <v>406</v>
      </c>
      <c r="E17" s="14" t="s">
        <v>34</v>
      </c>
      <c r="F17" s="16" t="s">
        <v>297</v>
      </c>
      <c r="G17" s="14" t="s">
        <v>3</v>
      </c>
      <c r="H17" s="14"/>
      <c r="I17" s="14" t="s">
        <v>35</v>
      </c>
      <c r="J17" s="17">
        <v>38759</v>
      </c>
      <c r="K17" s="18">
        <f t="shared" si="0"/>
        <v>38759</v>
      </c>
      <c r="L17" s="19"/>
    </row>
    <row r="18" spans="1:12" s="27" customFormat="1" ht="15">
      <c r="A18" s="20"/>
      <c r="B18" s="21"/>
      <c r="C18" s="21"/>
      <c r="D18" s="20"/>
      <c r="E18" s="21"/>
      <c r="F18" s="22"/>
      <c r="G18" s="21"/>
      <c r="H18" s="21"/>
      <c r="I18" s="23" t="s">
        <v>377</v>
      </c>
      <c r="J18" s="24">
        <f>SUM(J17)</f>
        <v>38759</v>
      </c>
      <c r="K18" s="25">
        <f>SUM(K17)</f>
        <v>38759</v>
      </c>
      <c r="L18" s="26"/>
    </row>
    <row r="19" spans="1:12" s="1" customFormat="1" ht="15">
      <c r="A19" s="13" t="s">
        <v>360</v>
      </c>
      <c r="B19" s="14" t="s">
        <v>36</v>
      </c>
      <c r="C19" s="14" t="s">
        <v>37</v>
      </c>
      <c r="D19" s="15" t="s">
        <v>407</v>
      </c>
      <c r="E19" s="14" t="s">
        <v>40</v>
      </c>
      <c r="F19" s="16" t="s">
        <v>299</v>
      </c>
      <c r="G19" s="14" t="s">
        <v>3</v>
      </c>
      <c r="H19" s="14"/>
      <c r="I19" s="14" t="s">
        <v>41</v>
      </c>
      <c r="J19" s="17">
        <v>46178</v>
      </c>
      <c r="K19" s="18">
        <f t="shared" si="0"/>
        <v>46178</v>
      </c>
      <c r="L19" s="19"/>
    </row>
    <row r="20" spans="1:12" s="1" customFormat="1" ht="15">
      <c r="A20" s="13" t="s">
        <v>360</v>
      </c>
      <c r="B20" s="14" t="s">
        <v>36</v>
      </c>
      <c r="C20" s="14" t="s">
        <v>37</v>
      </c>
      <c r="D20" s="15" t="s">
        <v>408</v>
      </c>
      <c r="E20" s="14" t="s">
        <v>42</v>
      </c>
      <c r="F20" s="16" t="s">
        <v>325</v>
      </c>
      <c r="G20" s="14" t="s">
        <v>3</v>
      </c>
      <c r="H20" s="14"/>
      <c r="I20" s="14" t="s">
        <v>43</v>
      </c>
      <c r="J20" s="17">
        <v>49092</v>
      </c>
      <c r="K20" s="18">
        <f t="shared" si="0"/>
        <v>49092</v>
      </c>
      <c r="L20" s="19"/>
    </row>
    <row r="21" spans="1:12" s="1" customFormat="1" ht="15">
      <c r="A21" s="13" t="s">
        <v>360</v>
      </c>
      <c r="B21" s="14" t="s">
        <v>36</v>
      </c>
      <c r="C21" s="14" t="s">
        <v>44</v>
      </c>
      <c r="D21" s="15" t="s">
        <v>409</v>
      </c>
      <c r="E21" s="14" t="s">
        <v>45</v>
      </c>
      <c r="F21" s="16" t="s">
        <v>280</v>
      </c>
      <c r="G21" s="14" t="s">
        <v>3</v>
      </c>
      <c r="H21" s="14"/>
      <c r="I21" s="14" t="s">
        <v>46</v>
      </c>
      <c r="J21" s="17">
        <v>118754</v>
      </c>
      <c r="K21" s="18">
        <f t="shared" si="0"/>
        <v>118754</v>
      </c>
      <c r="L21" s="19"/>
    </row>
    <row r="22" spans="1:12" s="1" customFormat="1" ht="15">
      <c r="A22" s="13" t="s">
        <v>360</v>
      </c>
      <c r="B22" s="14" t="s">
        <v>36</v>
      </c>
      <c r="C22" s="14" t="s">
        <v>44</v>
      </c>
      <c r="D22" s="15" t="s">
        <v>410</v>
      </c>
      <c r="E22" s="14" t="s">
        <v>47</v>
      </c>
      <c r="F22" s="16" t="s">
        <v>344</v>
      </c>
      <c r="G22" s="14" t="s">
        <v>3</v>
      </c>
      <c r="H22" s="14"/>
      <c r="I22" s="14" t="s">
        <v>48</v>
      </c>
      <c r="J22" s="17">
        <v>85012</v>
      </c>
      <c r="K22" s="18">
        <f t="shared" si="0"/>
        <v>85012</v>
      </c>
      <c r="L22" s="19"/>
    </row>
    <row r="23" spans="1:12" s="1" customFormat="1" ht="15">
      <c r="A23" s="13" t="s">
        <v>360</v>
      </c>
      <c r="B23" s="14" t="s">
        <v>36</v>
      </c>
      <c r="C23" s="14" t="s">
        <v>38</v>
      </c>
      <c r="D23" s="15" t="s">
        <v>411</v>
      </c>
      <c r="E23" s="14" t="s">
        <v>2</v>
      </c>
      <c r="F23" s="16"/>
      <c r="G23" s="14" t="s">
        <v>2</v>
      </c>
      <c r="H23" s="14"/>
      <c r="I23" s="14" t="s">
        <v>39</v>
      </c>
      <c r="J23" s="17">
        <v>122086</v>
      </c>
      <c r="K23" s="18">
        <f t="shared" si="0"/>
        <v>122086</v>
      </c>
      <c r="L23" s="19"/>
    </row>
    <row r="24" spans="1:12" s="27" customFormat="1" ht="15">
      <c r="A24" s="20"/>
      <c r="B24" s="21"/>
      <c r="C24" s="21"/>
      <c r="D24" s="20"/>
      <c r="E24" s="21"/>
      <c r="F24" s="22"/>
      <c r="G24" s="21"/>
      <c r="H24" s="21"/>
      <c r="I24" s="23" t="s">
        <v>378</v>
      </c>
      <c r="J24" s="24">
        <f>SUM(J19:J23)</f>
        <v>421122</v>
      </c>
      <c r="K24" s="25">
        <f>SUM(K19:K23)</f>
        <v>421122</v>
      </c>
      <c r="L24" s="26"/>
    </row>
    <row r="25" spans="1:12" s="1" customFormat="1" ht="15">
      <c r="A25" s="13" t="s">
        <v>361</v>
      </c>
      <c r="B25" s="14" t="s">
        <v>49</v>
      </c>
      <c r="C25" s="14" t="s">
        <v>50</v>
      </c>
      <c r="D25" s="15" t="s">
        <v>411</v>
      </c>
      <c r="E25" s="14" t="s">
        <v>2</v>
      </c>
      <c r="F25" s="16"/>
      <c r="G25" s="14" t="s">
        <v>2</v>
      </c>
      <c r="H25" s="14"/>
      <c r="I25" s="14" t="s">
        <v>51</v>
      </c>
      <c r="J25" s="17">
        <v>714815</v>
      </c>
      <c r="K25" s="18">
        <f t="shared" si="0"/>
        <v>714815</v>
      </c>
      <c r="L25" s="19"/>
    </row>
    <row r="26" spans="1:12" s="27" customFormat="1" ht="15">
      <c r="A26" s="20"/>
      <c r="B26" s="21"/>
      <c r="C26" s="21"/>
      <c r="D26" s="20"/>
      <c r="E26" s="21"/>
      <c r="F26" s="22"/>
      <c r="G26" s="21"/>
      <c r="H26" s="21"/>
      <c r="I26" s="23" t="s">
        <v>379</v>
      </c>
      <c r="J26" s="24">
        <f>SUM(J25)</f>
        <v>714815</v>
      </c>
      <c r="K26" s="25">
        <f>SUM(K25)</f>
        <v>714815</v>
      </c>
      <c r="L26" s="26"/>
    </row>
    <row r="27" spans="1:12" s="1" customFormat="1" ht="15">
      <c r="A27" s="13" t="s">
        <v>362</v>
      </c>
      <c r="B27" s="14" t="s">
        <v>52</v>
      </c>
      <c r="C27" s="14" t="s">
        <v>53</v>
      </c>
      <c r="D27" s="15" t="s">
        <v>412</v>
      </c>
      <c r="E27" s="14" t="s">
        <v>54</v>
      </c>
      <c r="F27" s="16" t="s">
        <v>267</v>
      </c>
      <c r="G27" s="14" t="s">
        <v>3</v>
      </c>
      <c r="H27" s="14"/>
      <c r="I27" s="14" t="s">
        <v>55</v>
      </c>
      <c r="J27" s="17">
        <v>44880</v>
      </c>
      <c r="K27" s="18">
        <f t="shared" si="0"/>
        <v>44880</v>
      </c>
      <c r="L27" s="19"/>
    </row>
    <row r="28" spans="1:12" s="27" customFormat="1" ht="15">
      <c r="A28" s="20"/>
      <c r="B28" s="21"/>
      <c r="C28" s="21"/>
      <c r="D28" s="20"/>
      <c r="E28" s="21"/>
      <c r="F28" s="22"/>
      <c r="G28" s="21"/>
      <c r="H28" s="21"/>
      <c r="I28" s="23" t="s">
        <v>380</v>
      </c>
      <c r="J28" s="24">
        <f>SUM(J27)</f>
        <v>44880</v>
      </c>
      <c r="K28" s="25">
        <f>SUM(K27)</f>
        <v>44880</v>
      </c>
      <c r="L28" s="26"/>
    </row>
    <row r="29" spans="1:12" s="1" customFormat="1" ht="15">
      <c r="A29" s="13" t="s">
        <v>363</v>
      </c>
      <c r="B29" s="14" t="s">
        <v>56</v>
      </c>
      <c r="C29" s="14" t="s">
        <v>57</v>
      </c>
      <c r="D29" s="15" t="s">
        <v>413</v>
      </c>
      <c r="E29" s="14" t="s">
        <v>58</v>
      </c>
      <c r="F29" s="28">
        <v>1014</v>
      </c>
      <c r="G29" s="14" t="s">
        <v>11</v>
      </c>
      <c r="H29" s="14" t="s">
        <v>264</v>
      </c>
      <c r="I29" s="14" t="s">
        <v>59</v>
      </c>
      <c r="J29" s="17">
        <v>632222</v>
      </c>
      <c r="K29" s="18">
        <f t="shared" si="0"/>
        <v>632222</v>
      </c>
      <c r="L29" s="19"/>
    </row>
    <row r="30" spans="1:12" s="1" customFormat="1" ht="15">
      <c r="A30" s="13" t="s">
        <v>363</v>
      </c>
      <c r="B30" s="14" t="s">
        <v>56</v>
      </c>
      <c r="C30" s="14" t="s">
        <v>57</v>
      </c>
      <c r="D30" s="15" t="s">
        <v>414</v>
      </c>
      <c r="E30" s="14" t="s">
        <v>60</v>
      </c>
      <c r="F30" s="28">
        <v>1014</v>
      </c>
      <c r="G30" s="14" t="s">
        <v>11</v>
      </c>
      <c r="H30" s="14" t="s">
        <v>264</v>
      </c>
      <c r="I30" s="14" t="s">
        <v>61</v>
      </c>
      <c r="J30" s="17">
        <v>260138</v>
      </c>
      <c r="K30" s="18">
        <f t="shared" si="0"/>
        <v>260138</v>
      </c>
      <c r="L30" s="19"/>
    </row>
    <row r="31" spans="1:12" s="27" customFormat="1" ht="15">
      <c r="A31" s="20"/>
      <c r="B31" s="21"/>
      <c r="C31" s="21"/>
      <c r="D31" s="20"/>
      <c r="E31" s="21"/>
      <c r="F31" s="29"/>
      <c r="G31" s="21"/>
      <c r="H31" s="21"/>
      <c r="I31" s="23" t="s">
        <v>381</v>
      </c>
      <c r="J31" s="24">
        <f>SUM(J29:J30)</f>
        <v>892360</v>
      </c>
      <c r="K31" s="25">
        <f>SUM(K29:K30)</f>
        <v>892360</v>
      </c>
      <c r="L31" s="26"/>
    </row>
    <row r="32" spans="1:12" s="1" customFormat="1" ht="15">
      <c r="A32" s="13" t="s">
        <v>364</v>
      </c>
      <c r="B32" s="14" t="s">
        <v>62</v>
      </c>
      <c r="C32" s="14" t="s">
        <v>63</v>
      </c>
      <c r="D32" s="15" t="s">
        <v>415</v>
      </c>
      <c r="E32" s="14" t="s">
        <v>64</v>
      </c>
      <c r="F32" s="16" t="s">
        <v>350</v>
      </c>
      <c r="G32" s="14" t="s">
        <v>3</v>
      </c>
      <c r="H32" s="14"/>
      <c r="I32" s="14" t="s">
        <v>65</v>
      </c>
      <c r="J32" s="17">
        <v>30155</v>
      </c>
      <c r="K32" s="18">
        <f t="shared" si="0"/>
        <v>30155</v>
      </c>
      <c r="L32" s="19"/>
    </row>
    <row r="33" spans="1:12" s="27" customFormat="1" ht="15">
      <c r="A33" s="20"/>
      <c r="B33" s="21"/>
      <c r="C33" s="21"/>
      <c r="D33" s="20"/>
      <c r="E33" s="21"/>
      <c r="F33" s="22"/>
      <c r="G33" s="21"/>
      <c r="H33" s="21"/>
      <c r="I33" s="23" t="s">
        <v>382</v>
      </c>
      <c r="J33" s="24">
        <f>SUM(J32)</f>
        <v>30155</v>
      </c>
      <c r="K33" s="25">
        <f>SUM(K32)</f>
        <v>30155</v>
      </c>
      <c r="L33" s="26"/>
    </row>
    <row r="34" spans="1:12" s="1" customFormat="1" ht="15">
      <c r="A34" s="13" t="s">
        <v>365</v>
      </c>
      <c r="B34" s="14" t="s">
        <v>66</v>
      </c>
      <c r="C34" s="14" t="s">
        <v>67</v>
      </c>
      <c r="D34" s="15" t="s">
        <v>416</v>
      </c>
      <c r="E34" s="14" t="s">
        <v>90</v>
      </c>
      <c r="F34" s="16" t="s">
        <v>285</v>
      </c>
      <c r="G34" s="14" t="s">
        <v>3</v>
      </c>
      <c r="H34" s="14"/>
      <c r="I34" s="14" t="s">
        <v>91</v>
      </c>
      <c r="J34" s="17">
        <v>158600</v>
      </c>
      <c r="K34" s="18">
        <f t="shared" si="0"/>
        <v>158600</v>
      </c>
      <c r="L34" s="19"/>
    </row>
    <row r="35" spans="1:12" s="1" customFormat="1" ht="15">
      <c r="A35" s="13" t="s">
        <v>365</v>
      </c>
      <c r="B35" s="14" t="s">
        <v>66</v>
      </c>
      <c r="C35" s="14" t="s">
        <v>67</v>
      </c>
      <c r="D35" s="15" t="s">
        <v>417</v>
      </c>
      <c r="E35" s="14" t="s">
        <v>92</v>
      </c>
      <c r="F35" s="16" t="s">
        <v>343</v>
      </c>
      <c r="G35" s="14" t="s">
        <v>3</v>
      </c>
      <c r="H35" s="14"/>
      <c r="I35" s="14" t="s">
        <v>93</v>
      </c>
      <c r="J35" s="17">
        <v>70705</v>
      </c>
      <c r="K35" s="18">
        <f t="shared" si="0"/>
        <v>70705</v>
      </c>
      <c r="L35" s="19"/>
    </row>
    <row r="36" spans="1:12" s="1" customFormat="1" ht="15">
      <c r="A36" s="13" t="s">
        <v>365</v>
      </c>
      <c r="B36" s="14" t="s">
        <v>66</v>
      </c>
      <c r="C36" s="14" t="s">
        <v>85</v>
      </c>
      <c r="D36" s="15" t="s">
        <v>411</v>
      </c>
      <c r="E36" s="14" t="s">
        <v>2</v>
      </c>
      <c r="F36" s="16"/>
      <c r="G36" s="14" t="s">
        <v>2</v>
      </c>
      <c r="H36" s="14"/>
      <c r="I36" s="14" t="s">
        <v>86</v>
      </c>
      <c r="J36" s="17">
        <v>4539919</v>
      </c>
      <c r="K36" s="18">
        <f t="shared" si="0"/>
        <v>4539919</v>
      </c>
      <c r="L36" s="19"/>
    </row>
    <row r="37" spans="1:12" s="1" customFormat="1" ht="15">
      <c r="A37" s="13" t="s">
        <v>365</v>
      </c>
      <c r="B37" s="14" t="s">
        <v>66</v>
      </c>
      <c r="C37" s="14" t="s">
        <v>94</v>
      </c>
      <c r="D37" s="15" t="s">
        <v>411</v>
      </c>
      <c r="E37" s="14" t="s">
        <v>2</v>
      </c>
      <c r="F37" s="16"/>
      <c r="G37" s="14" t="s">
        <v>2</v>
      </c>
      <c r="H37" s="14"/>
      <c r="I37" s="14" t="s">
        <v>95</v>
      </c>
      <c r="J37" s="17">
        <v>6666368</v>
      </c>
      <c r="K37" s="18">
        <f t="shared" si="0"/>
        <v>6666368</v>
      </c>
      <c r="L37" s="19"/>
    </row>
    <row r="38" spans="1:12" s="1" customFormat="1" ht="15">
      <c r="A38" s="13" t="s">
        <v>365</v>
      </c>
      <c r="B38" s="14" t="s">
        <v>66</v>
      </c>
      <c r="C38" s="14" t="s">
        <v>68</v>
      </c>
      <c r="D38" s="15" t="s">
        <v>411</v>
      </c>
      <c r="E38" s="14" t="s">
        <v>2</v>
      </c>
      <c r="F38" s="16"/>
      <c r="G38" s="14" t="s">
        <v>2</v>
      </c>
      <c r="H38" s="14"/>
      <c r="I38" s="14" t="s">
        <v>69</v>
      </c>
      <c r="J38" s="17">
        <v>3358057</v>
      </c>
      <c r="K38" s="18">
        <f t="shared" si="0"/>
        <v>3358057</v>
      </c>
      <c r="L38" s="19"/>
    </row>
    <row r="39" spans="1:12" s="1" customFormat="1" ht="15">
      <c r="A39" s="13" t="s">
        <v>365</v>
      </c>
      <c r="B39" s="14" t="s">
        <v>66</v>
      </c>
      <c r="C39" s="14" t="s">
        <v>96</v>
      </c>
      <c r="D39" s="15" t="s">
        <v>411</v>
      </c>
      <c r="E39" s="14" t="s">
        <v>2</v>
      </c>
      <c r="F39" s="16"/>
      <c r="G39" s="14" t="s">
        <v>2</v>
      </c>
      <c r="H39" s="14"/>
      <c r="I39" s="14" t="s">
        <v>97</v>
      </c>
      <c r="J39" s="17">
        <v>3395662</v>
      </c>
      <c r="K39" s="18">
        <f t="shared" si="0"/>
        <v>3395662</v>
      </c>
      <c r="L39" s="19"/>
    </row>
    <row r="40" spans="1:12" s="1" customFormat="1" ht="15">
      <c r="A40" s="13" t="s">
        <v>365</v>
      </c>
      <c r="B40" s="14" t="s">
        <v>66</v>
      </c>
      <c r="C40" s="14" t="s">
        <v>98</v>
      </c>
      <c r="D40" s="15" t="s">
        <v>411</v>
      </c>
      <c r="E40" s="14" t="s">
        <v>2</v>
      </c>
      <c r="F40" s="16"/>
      <c r="G40" s="14" t="s">
        <v>2</v>
      </c>
      <c r="H40" s="14"/>
      <c r="I40" s="14" t="s">
        <v>99</v>
      </c>
      <c r="J40" s="17">
        <v>2315469</v>
      </c>
      <c r="K40" s="18">
        <f t="shared" si="0"/>
        <v>2315469</v>
      </c>
      <c r="L40" s="19"/>
    </row>
    <row r="41" spans="1:12" s="1" customFormat="1" ht="15">
      <c r="A41" s="13" t="s">
        <v>365</v>
      </c>
      <c r="B41" s="14" t="s">
        <v>66</v>
      </c>
      <c r="C41" s="14" t="s">
        <v>70</v>
      </c>
      <c r="D41" s="15" t="s">
        <v>418</v>
      </c>
      <c r="E41" s="14" t="s">
        <v>71</v>
      </c>
      <c r="F41" s="16" t="s">
        <v>304</v>
      </c>
      <c r="G41" s="14" t="s">
        <v>3</v>
      </c>
      <c r="H41" s="14"/>
      <c r="I41" s="14" t="s">
        <v>72</v>
      </c>
      <c r="J41" s="17">
        <v>214413</v>
      </c>
      <c r="K41" s="18">
        <f t="shared" si="0"/>
        <v>214413</v>
      </c>
      <c r="L41" s="19"/>
    </row>
    <row r="42" spans="1:12" s="1" customFormat="1" ht="15">
      <c r="A42" s="13" t="s">
        <v>365</v>
      </c>
      <c r="B42" s="14" t="s">
        <v>66</v>
      </c>
      <c r="C42" s="14" t="s">
        <v>100</v>
      </c>
      <c r="D42" s="15" t="s">
        <v>411</v>
      </c>
      <c r="E42" s="14" t="s">
        <v>2</v>
      </c>
      <c r="F42" s="16"/>
      <c r="G42" s="14" t="s">
        <v>2</v>
      </c>
      <c r="H42" s="14"/>
      <c r="I42" s="14" t="s">
        <v>101</v>
      </c>
      <c r="J42" s="17">
        <v>4004337</v>
      </c>
      <c r="K42" s="18">
        <f t="shared" si="0"/>
        <v>4004337</v>
      </c>
      <c r="L42" s="19"/>
    </row>
    <row r="43" spans="1:12" s="1" customFormat="1" ht="15">
      <c r="A43" s="13" t="s">
        <v>365</v>
      </c>
      <c r="B43" s="14" t="s">
        <v>66</v>
      </c>
      <c r="C43" s="14" t="s">
        <v>100</v>
      </c>
      <c r="D43" s="15" t="s">
        <v>419</v>
      </c>
      <c r="E43" s="14" t="s">
        <v>102</v>
      </c>
      <c r="F43" s="16" t="s">
        <v>352</v>
      </c>
      <c r="G43" s="14" t="s">
        <v>3</v>
      </c>
      <c r="H43" s="14"/>
      <c r="I43" s="14" t="s">
        <v>103</v>
      </c>
      <c r="J43" s="17">
        <v>14545</v>
      </c>
      <c r="K43" s="18">
        <f t="shared" si="0"/>
        <v>14545</v>
      </c>
      <c r="L43" s="19"/>
    </row>
    <row r="44" spans="1:12" s="1" customFormat="1" ht="15">
      <c r="A44" s="13" t="s">
        <v>365</v>
      </c>
      <c r="B44" s="14" t="s">
        <v>66</v>
      </c>
      <c r="C44" s="14" t="s">
        <v>73</v>
      </c>
      <c r="D44" s="15" t="s">
        <v>420</v>
      </c>
      <c r="E44" s="14" t="s">
        <v>74</v>
      </c>
      <c r="F44" s="16" t="s">
        <v>326</v>
      </c>
      <c r="G44" s="14" t="s">
        <v>3</v>
      </c>
      <c r="H44" s="14"/>
      <c r="I44" s="14" t="s">
        <v>75</v>
      </c>
      <c r="J44" s="17">
        <v>179106</v>
      </c>
      <c r="K44" s="18">
        <f t="shared" si="0"/>
        <v>179106</v>
      </c>
      <c r="L44" s="19"/>
    </row>
    <row r="45" spans="1:12" s="1" customFormat="1" ht="15">
      <c r="A45" s="13" t="s">
        <v>365</v>
      </c>
      <c r="B45" s="14" t="s">
        <v>66</v>
      </c>
      <c r="C45" s="14" t="s">
        <v>76</v>
      </c>
      <c r="D45" s="15" t="s">
        <v>411</v>
      </c>
      <c r="E45" s="14" t="s">
        <v>2</v>
      </c>
      <c r="F45" s="16"/>
      <c r="G45" s="14" t="s">
        <v>2</v>
      </c>
      <c r="H45" s="14"/>
      <c r="I45" s="14" t="s">
        <v>77</v>
      </c>
      <c r="J45" s="17">
        <v>2116991</v>
      </c>
      <c r="K45" s="18">
        <f t="shared" si="0"/>
        <v>2116991</v>
      </c>
      <c r="L45" s="19"/>
    </row>
    <row r="46" spans="1:12" s="1" customFormat="1" ht="15">
      <c r="A46" s="13" t="s">
        <v>365</v>
      </c>
      <c r="B46" s="14" t="s">
        <v>66</v>
      </c>
      <c r="C46" s="14" t="s">
        <v>78</v>
      </c>
      <c r="D46" s="15" t="s">
        <v>421</v>
      </c>
      <c r="E46" s="14" t="s">
        <v>79</v>
      </c>
      <c r="F46" s="16" t="s">
        <v>268</v>
      </c>
      <c r="G46" s="14" t="s">
        <v>3</v>
      </c>
      <c r="H46" s="14"/>
      <c r="I46" s="14" t="s">
        <v>80</v>
      </c>
      <c r="J46" s="17">
        <v>296541</v>
      </c>
      <c r="K46" s="18">
        <f t="shared" si="0"/>
        <v>296541</v>
      </c>
      <c r="L46" s="19"/>
    </row>
    <row r="47" spans="1:12" s="1" customFormat="1" ht="15">
      <c r="A47" s="13" t="s">
        <v>365</v>
      </c>
      <c r="B47" s="14" t="s">
        <v>66</v>
      </c>
      <c r="C47" s="14" t="s">
        <v>104</v>
      </c>
      <c r="D47" s="15" t="s">
        <v>422</v>
      </c>
      <c r="E47" s="14" t="s">
        <v>105</v>
      </c>
      <c r="F47" s="16" t="s">
        <v>274</v>
      </c>
      <c r="G47" s="14" t="s">
        <v>3</v>
      </c>
      <c r="H47" s="14"/>
      <c r="I47" s="14" t="s">
        <v>106</v>
      </c>
      <c r="J47" s="17">
        <v>100473</v>
      </c>
      <c r="K47" s="18">
        <f t="shared" si="0"/>
        <v>100473</v>
      </c>
      <c r="L47" s="19"/>
    </row>
    <row r="48" spans="1:12" s="1" customFormat="1" ht="15">
      <c r="A48" s="13" t="s">
        <v>365</v>
      </c>
      <c r="B48" s="14" t="s">
        <v>66</v>
      </c>
      <c r="C48" s="14" t="s">
        <v>104</v>
      </c>
      <c r="D48" s="15" t="s">
        <v>423</v>
      </c>
      <c r="E48" s="14" t="s">
        <v>107</v>
      </c>
      <c r="F48" s="16" t="s">
        <v>275</v>
      </c>
      <c r="G48" s="14" t="s">
        <v>3</v>
      </c>
      <c r="H48" s="14"/>
      <c r="I48" s="14" t="s">
        <v>108</v>
      </c>
      <c r="J48" s="17">
        <v>216776</v>
      </c>
      <c r="K48" s="18">
        <f t="shared" si="0"/>
        <v>216776</v>
      </c>
      <c r="L48" s="19"/>
    </row>
    <row r="49" spans="1:12" s="1" customFormat="1" ht="15">
      <c r="A49" s="13" t="s">
        <v>365</v>
      </c>
      <c r="B49" s="14" t="s">
        <v>66</v>
      </c>
      <c r="C49" s="14" t="s">
        <v>104</v>
      </c>
      <c r="D49" s="15" t="s">
        <v>424</v>
      </c>
      <c r="E49" s="14" t="s">
        <v>109</v>
      </c>
      <c r="F49" s="16" t="s">
        <v>276</v>
      </c>
      <c r="G49" s="14" t="s">
        <v>3</v>
      </c>
      <c r="H49" s="14"/>
      <c r="I49" s="14" t="s">
        <v>110</v>
      </c>
      <c r="J49" s="17">
        <v>84010</v>
      </c>
      <c r="K49" s="18">
        <f t="shared" si="0"/>
        <v>84010</v>
      </c>
      <c r="L49" s="19"/>
    </row>
    <row r="50" spans="1:12" s="1" customFormat="1" ht="15">
      <c r="A50" s="13" t="s">
        <v>365</v>
      </c>
      <c r="B50" s="14" t="s">
        <v>66</v>
      </c>
      <c r="C50" s="14" t="s">
        <v>104</v>
      </c>
      <c r="D50" s="15" t="s">
        <v>425</v>
      </c>
      <c r="E50" s="14" t="s">
        <v>111</v>
      </c>
      <c r="F50" s="16" t="s">
        <v>277</v>
      </c>
      <c r="G50" s="14" t="s">
        <v>3</v>
      </c>
      <c r="H50" s="14"/>
      <c r="I50" s="14" t="s">
        <v>112</v>
      </c>
      <c r="J50" s="17">
        <v>88365</v>
      </c>
      <c r="K50" s="18">
        <f t="shared" si="0"/>
        <v>88365</v>
      </c>
      <c r="L50" s="19"/>
    </row>
    <row r="51" spans="1:12" s="1" customFormat="1" ht="15">
      <c r="A51" s="13" t="s">
        <v>365</v>
      </c>
      <c r="B51" s="14" t="s">
        <v>66</v>
      </c>
      <c r="C51" s="14" t="s">
        <v>104</v>
      </c>
      <c r="D51" s="15" t="s">
        <v>426</v>
      </c>
      <c r="E51" s="14" t="s">
        <v>113</v>
      </c>
      <c r="F51" s="16" t="s">
        <v>278</v>
      </c>
      <c r="G51" s="14" t="s">
        <v>3</v>
      </c>
      <c r="H51" s="14"/>
      <c r="I51" s="14" t="s">
        <v>114</v>
      </c>
      <c r="J51" s="17">
        <v>109517</v>
      </c>
      <c r="K51" s="18">
        <f t="shared" si="0"/>
        <v>109517</v>
      </c>
      <c r="L51" s="19"/>
    </row>
    <row r="52" spans="1:12" s="1" customFormat="1" ht="15">
      <c r="A52" s="13" t="s">
        <v>365</v>
      </c>
      <c r="B52" s="14" t="s">
        <v>66</v>
      </c>
      <c r="C52" s="14" t="s">
        <v>104</v>
      </c>
      <c r="D52" s="15" t="s">
        <v>427</v>
      </c>
      <c r="E52" s="14" t="s">
        <v>115</v>
      </c>
      <c r="F52" s="16" t="s">
        <v>279</v>
      </c>
      <c r="G52" s="14" t="s">
        <v>3</v>
      </c>
      <c r="H52" s="14"/>
      <c r="I52" s="14" t="s">
        <v>116</v>
      </c>
      <c r="J52" s="17">
        <v>128005</v>
      </c>
      <c r="K52" s="18">
        <f t="shared" si="0"/>
        <v>128005</v>
      </c>
      <c r="L52" s="19"/>
    </row>
    <row r="53" spans="1:12" s="1" customFormat="1" ht="15">
      <c r="A53" s="13" t="s">
        <v>365</v>
      </c>
      <c r="B53" s="14" t="s">
        <v>66</v>
      </c>
      <c r="C53" s="14" t="s">
        <v>104</v>
      </c>
      <c r="D53" s="15" t="s">
        <v>428</v>
      </c>
      <c r="E53" s="14" t="s">
        <v>117</v>
      </c>
      <c r="F53" s="16" t="s">
        <v>282</v>
      </c>
      <c r="G53" s="14" t="s">
        <v>3</v>
      </c>
      <c r="H53" s="14"/>
      <c r="I53" s="14" t="s">
        <v>118</v>
      </c>
      <c r="J53" s="17">
        <v>494337</v>
      </c>
      <c r="K53" s="18">
        <f t="shared" si="0"/>
        <v>494337</v>
      </c>
      <c r="L53" s="19"/>
    </row>
    <row r="54" spans="1:12" s="1" customFormat="1" ht="15">
      <c r="A54" s="13" t="s">
        <v>365</v>
      </c>
      <c r="B54" s="14" t="s">
        <v>66</v>
      </c>
      <c r="C54" s="14" t="s">
        <v>104</v>
      </c>
      <c r="D54" s="15" t="s">
        <v>429</v>
      </c>
      <c r="E54" s="14" t="s">
        <v>119</v>
      </c>
      <c r="F54" s="16" t="s">
        <v>284</v>
      </c>
      <c r="G54" s="14" t="s">
        <v>3</v>
      </c>
      <c r="H54" s="14"/>
      <c r="I54" s="14" t="s">
        <v>120</v>
      </c>
      <c r="J54" s="17">
        <v>131820</v>
      </c>
      <c r="K54" s="18">
        <f t="shared" si="0"/>
        <v>131820</v>
      </c>
      <c r="L54" s="19"/>
    </row>
    <row r="55" spans="1:12" s="1" customFormat="1" ht="15">
      <c r="A55" s="13" t="s">
        <v>365</v>
      </c>
      <c r="B55" s="14" t="s">
        <v>66</v>
      </c>
      <c r="C55" s="14" t="s">
        <v>104</v>
      </c>
      <c r="D55" s="15" t="s">
        <v>430</v>
      </c>
      <c r="E55" s="14" t="s">
        <v>121</v>
      </c>
      <c r="F55" s="16" t="s">
        <v>286</v>
      </c>
      <c r="G55" s="14" t="s">
        <v>3</v>
      </c>
      <c r="H55" s="14"/>
      <c r="I55" s="14" t="s">
        <v>122</v>
      </c>
      <c r="J55" s="17">
        <v>72523</v>
      </c>
      <c r="K55" s="18">
        <f t="shared" si="0"/>
        <v>72523</v>
      </c>
      <c r="L55" s="19"/>
    </row>
    <row r="56" spans="1:12" s="1" customFormat="1" ht="15">
      <c r="A56" s="13" t="s">
        <v>365</v>
      </c>
      <c r="B56" s="14" t="s">
        <v>66</v>
      </c>
      <c r="C56" s="14" t="s">
        <v>104</v>
      </c>
      <c r="D56" s="15" t="s">
        <v>431</v>
      </c>
      <c r="E56" s="14" t="s">
        <v>123</v>
      </c>
      <c r="F56" s="16" t="s">
        <v>351</v>
      </c>
      <c r="G56" s="14" t="s">
        <v>3</v>
      </c>
      <c r="H56" s="14"/>
      <c r="I56" s="14" t="s">
        <v>124</v>
      </c>
      <c r="J56" s="17">
        <v>58513</v>
      </c>
      <c r="K56" s="18">
        <f t="shared" si="0"/>
        <v>58513</v>
      </c>
      <c r="L56" s="19"/>
    </row>
    <row r="57" spans="1:12" s="1" customFormat="1" ht="15">
      <c r="A57" s="13" t="s">
        <v>365</v>
      </c>
      <c r="B57" s="14" t="s">
        <v>66</v>
      </c>
      <c r="C57" s="14" t="s">
        <v>104</v>
      </c>
      <c r="D57" s="15" t="s">
        <v>432</v>
      </c>
      <c r="E57" s="14" t="s">
        <v>125</v>
      </c>
      <c r="F57" s="16" t="s">
        <v>289</v>
      </c>
      <c r="G57" s="14" t="s">
        <v>3</v>
      </c>
      <c r="H57" s="14"/>
      <c r="I57" s="14" t="s">
        <v>126</v>
      </c>
      <c r="J57" s="17">
        <v>51981</v>
      </c>
      <c r="K57" s="18">
        <f t="shared" si="0"/>
        <v>51981</v>
      </c>
      <c r="L57" s="19"/>
    </row>
    <row r="58" spans="1:12" s="1" customFormat="1" ht="15">
      <c r="A58" s="13" t="s">
        <v>365</v>
      </c>
      <c r="B58" s="14" t="s">
        <v>66</v>
      </c>
      <c r="C58" s="14" t="s">
        <v>104</v>
      </c>
      <c r="D58" s="15" t="s">
        <v>433</v>
      </c>
      <c r="E58" s="14" t="s">
        <v>127</v>
      </c>
      <c r="F58" s="16" t="s">
        <v>288</v>
      </c>
      <c r="G58" s="14" t="s">
        <v>3</v>
      </c>
      <c r="H58" s="14"/>
      <c r="I58" s="14" t="s">
        <v>128</v>
      </c>
      <c r="J58" s="17">
        <v>30101</v>
      </c>
      <c r="K58" s="18">
        <f t="shared" si="0"/>
        <v>30101</v>
      </c>
      <c r="L58" s="19"/>
    </row>
    <row r="59" spans="1:12" s="1" customFormat="1" ht="15">
      <c r="A59" s="13" t="s">
        <v>365</v>
      </c>
      <c r="B59" s="14" t="s">
        <v>66</v>
      </c>
      <c r="C59" s="14" t="s">
        <v>104</v>
      </c>
      <c r="D59" s="15" t="s">
        <v>434</v>
      </c>
      <c r="E59" s="14" t="s">
        <v>129</v>
      </c>
      <c r="F59" s="16" t="s">
        <v>292</v>
      </c>
      <c r="G59" s="14" t="s">
        <v>3</v>
      </c>
      <c r="H59" s="14"/>
      <c r="I59" s="14" t="s">
        <v>130</v>
      </c>
      <c r="J59" s="17">
        <v>58415</v>
      </c>
      <c r="K59" s="18">
        <f t="shared" si="0"/>
        <v>58415</v>
      </c>
      <c r="L59" s="19"/>
    </row>
    <row r="60" spans="1:12" s="1" customFormat="1" ht="15">
      <c r="A60" s="13" t="s">
        <v>365</v>
      </c>
      <c r="B60" s="14" t="s">
        <v>66</v>
      </c>
      <c r="C60" s="14" t="s">
        <v>104</v>
      </c>
      <c r="D60" s="15" t="s">
        <v>435</v>
      </c>
      <c r="E60" s="14" t="s">
        <v>131</v>
      </c>
      <c r="F60" s="16" t="s">
        <v>293</v>
      </c>
      <c r="G60" s="14" t="s">
        <v>3</v>
      </c>
      <c r="H60" s="14"/>
      <c r="I60" s="14" t="s">
        <v>132</v>
      </c>
      <c r="J60" s="17">
        <v>59252</v>
      </c>
      <c r="K60" s="18">
        <f t="shared" si="0"/>
        <v>59252</v>
      </c>
      <c r="L60" s="19"/>
    </row>
    <row r="61" spans="1:12" s="1" customFormat="1" ht="15">
      <c r="A61" s="13" t="s">
        <v>365</v>
      </c>
      <c r="B61" s="14" t="s">
        <v>66</v>
      </c>
      <c r="C61" s="14" t="s">
        <v>104</v>
      </c>
      <c r="D61" s="15" t="s">
        <v>436</v>
      </c>
      <c r="E61" s="14" t="s">
        <v>133</v>
      </c>
      <c r="F61" s="16" t="s">
        <v>294</v>
      </c>
      <c r="G61" s="14" t="s">
        <v>3</v>
      </c>
      <c r="H61" s="14"/>
      <c r="I61" s="14" t="s">
        <v>134</v>
      </c>
      <c r="J61" s="17">
        <v>35510</v>
      </c>
      <c r="K61" s="18">
        <f t="shared" si="0"/>
        <v>35510</v>
      </c>
      <c r="L61" s="19"/>
    </row>
    <row r="62" spans="1:12" s="1" customFormat="1" ht="15">
      <c r="A62" s="13" t="s">
        <v>365</v>
      </c>
      <c r="B62" s="14" t="s">
        <v>66</v>
      </c>
      <c r="C62" s="14" t="s">
        <v>104</v>
      </c>
      <c r="D62" s="15" t="s">
        <v>437</v>
      </c>
      <c r="E62" s="14" t="s">
        <v>135</v>
      </c>
      <c r="F62" s="16" t="s">
        <v>295</v>
      </c>
      <c r="G62" s="14" t="s">
        <v>3</v>
      </c>
      <c r="H62" s="14"/>
      <c r="I62" s="14" t="s">
        <v>136</v>
      </c>
      <c r="J62" s="17">
        <v>54141</v>
      </c>
      <c r="K62" s="18">
        <f t="shared" si="0"/>
        <v>54141</v>
      </c>
      <c r="L62" s="19"/>
    </row>
    <row r="63" spans="1:12" s="1" customFormat="1" ht="15">
      <c r="A63" s="13" t="s">
        <v>365</v>
      </c>
      <c r="B63" s="14" t="s">
        <v>66</v>
      </c>
      <c r="C63" s="14" t="s">
        <v>104</v>
      </c>
      <c r="D63" s="15" t="s">
        <v>438</v>
      </c>
      <c r="E63" s="14" t="s">
        <v>137</v>
      </c>
      <c r="F63" s="16" t="s">
        <v>296</v>
      </c>
      <c r="G63" s="14" t="s">
        <v>3</v>
      </c>
      <c r="H63" s="14"/>
      <c r="I63" s="14" t="s">
        <v>138</v>
      </c>
      <c r="J63" s="17">
        <v>1206252</v>
      </c>
      <c r="K63" s="18">
        <f t="shared" si="0"/>
        <v>1206252</v>
      </c>
      <c r="L63" s="19"/>
    </row>
    <row r="64" spans="1:12" s="1" customFormat="1" ht="15">
      <c r="A64" s="13" t="s">
        <v>365</v>
      </c>
      <c r="B64" s="14" t="s">
        <v>66</v>
      </c>
      <c r="C64" s="14" t="s">
        <v>104</v>
      </c>
      <c r="D64" s="15" t="s">
        <v>439</v>
      </c>
      <c r="E64" s="14" t="s">
        <v>139</v>
      </c>
      <c r="F64" s="16" t="s">
        <v>301</v>
      </c>
      <c r="G64" s="14" t="s">
        <v>3</v>
      </c>
      <c r="H64" s="14"/>
      <c r="I64" s="14" t="s">
        <v>140</v>
      </c>
      <c r="J64" s="17">
        <v>108112</v>
      </c>
      <c r="K64" s="18">
        <f t="shared" si="0"/>
        <v>108112</v>
      </c>
      <c r="L64" s="19"/>
    </row>
    <row r="65" spans="1:12" s="1" customFormat="1" ht="15">
      <c r="A65" s="13" t="s">
        <v>365</v>
      </c>
      <c r="B65" s="14" t="s">
        <v>66</v>
      </c>
      <c r="C65" s="14" t="s">
        <v>104</v>
      </c>
      <c r="D65" s="15" t="s">
        <v>440</v>
      </c>
      <c r="E65" s="14" t="s">
        <v>141</v>
      </c>
      <c r="F65" s="16" t="s">
        <v>302</v>
      </c>
      <c r="G65" s="14" t="s">
        <v>3</v>
      </c>
      <c r="H65" s="14"/>
      <c r="I65" s="14" t="s">
        <v>142</v>
      </c>
      <c r="J65" s="17">
        <v>119106</v>
      </c>
      <c r="K65" s="18">
        <f t="shared" si="0"/>
        <v>119106</v>
      </c>
      <c r="L65" s="19"/>
    </row>
    <row r="66" spans="1:12" s="1" customFormat="1" ht="15">
      <c r="A66" s="13" t="s">
        <v>365</v>
      </c>
      <c r="B66" s="14" t="s">
        <v>66</v>
      </c>
      <c r="C66" s="14" t="s">
        <v>104</v>
      </c>
      <c r="D66" s="15" t="s">
        <v>441</v>
      </c>
      <c r="E66" s="14" t="s">
        <v>143</v>
      </c>
      <c r="F66" s="16" t="s">
        <v>307</v>
      </c>
      <c r="G66" s="14" t="s">
        <v>3</v>
      </c>
      <c r="H66" s="14"/>
      <c r="I66" s="14" t="s">
        <v>144</v>
      </c>
      <c r="J66" s="17">
        <v>35888</v>
      </c>
      <c r="K66" s="18">
        <f t="shared" si="0"/>
        <v>35888</v>
      </c>
      <c r="L66" s="19"/>
    </row>
    <row r="67" spans="1:12" s="1" customFormat="1" ht="15">
      <c r="A67" s="13" t="s">
        <v>365</v>
      </c>
      <c r="B67" s="14" t="s">
        <v>66</v>
      </c>
      <c r="C67" s="14" t="s">
        <v>104</v>
      </c>
      <c r="D67" s="15" t="s">
        <v>442</v>
      </c>
      <c r="E67" s="14" t="s">
        <v>145</v>
      </c>
      <c r="F67" s="16" t="s">
        <v>308</v>
      </c>
      <c r="G67" s="14" t="s">
        <v>3</v>
      </c>
      <c r="H67" s="14"/>
      <c r="I67" s="14" t="s">
        <v>146</v>
      </c>
      <c r="J67" s="17">
        <v>153282</v>
      </c>
      <c r="K67" s="18">
        <f t="shared" si="0"/>
        <v>153282</v>
      </c>
      <c r="L67" s="19"/>
    </row>
    <row r="68" spans="1:12" s="1" customFormat="1" ht="15">
      <c r="A68" s="13" t="s">
        <v>365</v>
      </c>
      <c r="B68" s="14" t="s">
        <v>66</v>
      </c>
      <c r="C68" s="14" t="s">
        <v>104</v>
      </c>
      <c r="D68" s="15" t="s">
        <v>443</v>
      </c>
      <c r="E68" s="14" t="s">
        <v>147</v>
      </c>
      <c r="F68" s="16" t="s">
        <v>309</v>
      </c>
      <c r="G68" s="14" t="s">
        <v>3</v>
      </c>
      <c r="H68" s="14"/>
      <c r="I68" s="14" t="s">
        <v>148</v>
      </c>
      <c r="J68" s="17">
        <v>69395</v>
      </c>
      <c r="K68" s="18">
        <f t="shared" si="0"/>
        <v>69395</v>
      </c>
      <c r="L68" s="19"/>
    </row>
    <row r="69" spans="1:12" s="1" customFormat="1" ht="15">
      <c r="A69" s="13" t="s">
        <v>365</v>
      </c>
      <c r="B69" s="14" t="s">
        <v>66</v>
      </c>
      <c r="C69" s="14" t="s">
        <v>104</v>
      </c>
      <c r="D69" s="15" t="s">
        <v>444</v>
      </c>
      <c r="E69" s="14" t="s">
        <v>149</v>
      </c>
      <c r="F69" s="16" t="s">
        <v>311</v>
      </c>
      <c r="G69" s="14" t="s">
        <v>3</v>
      </c>
      <c r="H69" s="14"/>
      <c r="I69" s="14" t="s">
        <v>150</v>
      </c>
      <c r="J69" s="17">
        <v>109865</v>
      </c>
      <c r="K69" s="18">
        <f t="shared" si="0"/>
        <v>109865</v>
      </c>
      <c r="L69" s="19"/>
    </row>
    <row r="70" spans="1:12" s="1" customFormat="1" ht="15">
      <c r="A70" s="13" t="s">
        <v>365</v>
      </c>
      <c r="B70" s="14" t="s">
        <v>66</v>
      </c>
      <c r="C70" s="14" t="s">
        <v>104</v>
      </c>
      <c r="D70" s="15" t="s">
        <v>445</v>
      </c>
      <c r="E70" s="14" t="s">
        <v>151</v>
      </c>
      <c r="F70" s="16" t="s">
        <v>313</v>
      </c>
      <c r="G70" s="14" t="s">
        <v>3</v>
      </c>
      <c r="H70" s="14"/>
      <c r="I70" s="14" t="s">
        <v>152</v>
      </c>
      <c r="J70" s="17">
        <v>83171</v>
      </c>
      <c r="K70" s="18">
        <f aca="true" t="shared" si="1" ref="K70:K122">J70</f>
        <v>83171</v>
      </c>
      <c r="L70" s="19"/>
    </row>
    <row r="71" spans="1:12" s="1" customFormat="1" ht="15">
      <c r="A71" s="13" t="s">
        <v>365</v>
      </c>
      <c r="B71" s="14" t="s">
        <v>66</v>
      </c>
      <c r="C71" s="14" t="s">
        <v>104</v>
      </c>
      <c r="D71" s="15" t="s">
        <v>446</v>
      </c>
      <c r="E71" s="14" t="s">
        <v>153</v>
      </c>
      <c r="F71" s="16" t="s">
        <v>312</v>
      </c>
      <c r="G71" s="14" t="s">
        <v>3</v>
      </c>
      <c r="H71" s="14"/>
      <c r="I71" s="14" t="s">
        <v>154</v>
      </c>
      <c r="J71" s="17">
        <v>22072</v>
      </c>
      <c r="K71" s="18">
        <f t="shared" si="1"/>
        <v>22072</v>
      </c>
      <c r="L71" s="19"/>
    </row>
    <row r="72" spans="1:12" s="1" customFormat="1" ht="15">
      <c r="A72" s="13" t="s">
        <v>365</v>
      </c>
      <c r="B72" s="14" t="s">
        <v>66</v>
      </c>
      <c r="C72" s="14" t="s">
        <v>104</v>
      </c>
      <c r="D72" s="15" t="s">
        <v>447</v>
      </c>
      <c r="E72" s="14" t="s">
        <v>155</v>
      </c>
      <c r="F72" s="16" t="s">
        <v>310</v>
      </c>
      <c r="G72" s="14" t="s">
        <v>3</v>
      </c>
      <c r="H72" s="14"/>
      <c r="I72" s="14" t="s">
        <v>156</v>
      </c>
      <c r="J72" s="17">
        <v>92233</v>
      </c>
      <c r="K72" s="18">
        <f t="shared" si="1"/>
        <v>92233</v>
      </c>
      <c r="L72" s="19"/>
    </row>
    <row r="73" spans="1:12" s="1" customFormat="1" ht="15">
      <c r="A73" s="13" t="s">
        <v>365</v>
      </c>
      <c r="B73" s="14" t="s">
        <v>66</v>
      </c>
      <c r="C73" s="14" t="s">
        <v>104</v>
      </c>
      <c r="D73" s="15" t="s">
        <v>448</v>
      </c>
      <c r="E73" s="14" t="s">
        <v>157</v>
      </c>
      <c r="F73" s="16" t="s">
        <v>319</v>
      </c>
      <c r="G73" s="14" t="s">
        <v>3</v>
      </c>
      <c r="H73" s="14"/>
      <c r="I73" s="14" t="s">
        <v>158</v>
      </c>
      <c r="J73" s="17">
        <v>63178</v>
      </c>
      <c r="K73" s="18">
        <f t="shared" si="1"/>
        <v>63178</v>
      </c>
      <c r="L73" s="19"/>
    </row>
    <row r="74" spans="1:12" s="1" customFormat="1" ht="15">
      <c r="A74" s="13" t="s">
        <v>365</v>
      </c>
      <c r="B74" s="14" t="s">
        <v>66</v>
      </c>
      <c r="C74" s="14" t="s">
        <v>104</v>
      </c>
      <c r="D74" s="15" t="s">
        <v>449</v>
      </c>
      <c r="E74" s="14" t="s">
        <v>159</v>
      </c>
      <c r="F74" s="16" t="s">
        <v>320</v>
      </c>
      <c r="G74" s="14" t="s">
        <v>3</v>
      </c>
      <c r="H74" s="14"/>
      <c r="I74" s="14" t="s">
        <v>160</v>
      </c>
      <c r="J74" s="17">
        <v>104341</v>
      </c>
      <c r="K74" s="18">
        <f t="shared" si="1"/>
        <v>104341</v>
      </c>
      <c r="L74" s="19"/>
    </row>
    <row r="75" spans="1:12" s="1" customFormat="1" ht="15">
      <c r="A75" s="13" t="s">
        <v>365</v>
      </c>
      <c r="B75" s="14" t="s">
        <v>66</v>
      </c>
      <c r="C75" s="14" t="s">
        <v>104</v>
      </c>
      <c r="D75" s="15" t="s">
        <v>450</v>
      </c>
      <c r="E75" s="14" t="s">
        <v>161</v>
      </c>
      <c r="F75" s="16" t="s">
        <v>321</v>
      </c>
      <c r="G75" s="14" t="s">
        <v>3</v>
      </c>
      <c r="H75" s="14"/>
      <c r="I75" s="14" t="s">
        <v>162</v>
      </c>
      <c r="J75" s="17">
        <v>163516</v>
      </c>
      <c r="K75" s="18">
        <f t="shared" si="1"/>
        <v>163516</v>
      </c>
      <c r="L75" s="19"/>
    </row>
    <row r="76" spans="1:12" s="1" customFormat="1" ht="15">
      <c r="A76" s="13" t="s">
        <v>365</v>
      </c>
      <c r="B76" s="14" t="s">
        <v>66</v>
      </c>
      <c r="C76" s="14" t="s">
        <v>104</v>
      </c>
      <c r="D76" s="15" t="s">
        <v>451</v>
      </c>
      <c r="E76" s="14" t="s">
        <v>163</v>
      </c>
      <c r="F76" s="16" t="s">
        <v>323</v>
      </c>
      <c r="G76" s="14" t="s">
        <v>3</v>
      </c>
      <c r="H76" s="14"/>
      <c r="I76" s="14" t="s">
        <v>164</v>
      </c>
      <c r="J76" s="17">
        <v>137190</v>
      </c>
      <c r="K76" s="18">
        <f t="shared" si="1"/>
        <v>137190</v>
      </c>
      <c r="L76" s="19"/>
    </row>
    <row r="77" spans="1:12" s="1" customFormat="1" ht="15">
      <c r="A77" s="13" t="s">
        <v>365</v>
      </c>
      <c r="B77" s="14" t="s">
        <v>66</v>
      </c>
      <c r="C77" s="14" t="s">
        <v>104</v>
      </c>
      <c r="D77" s="15" t="s">
        <v>452</v>
      </c>
      <c r="E77" s="14" t="s">
        <v>165</v>
      </c>
      <c r="F77" s="16" t="s">
        <v>324</v>
      </c>
      <c r="G77" s="14" t="s">
        <v>3</v>
      </c>
      <c r="H77" s="14"/>
      <c r="I77" s="14" t="s">
        <v>166</v>
      </c>
      <c r="J77" s="17">
        <v>176999</v>
      </c>
      <c r="K77" s="18">
        <f t="shared" si="1"/>
        <v>176999</v>
      </c>
      <c r="L77" s="19"/>
    </row>
    <row r="78" spans="1:12" s="1" customFormat="1" ht="15">
      <c r="A78" s="13" t="s">
        <v>365</v>
      </c>
      <c r="B78" s="14" t="s">
        <v>66</v>
      </c>
      <c r="C78" s="14" t="s">
        <v>104</v>
      </c>
      <c r="D78" s="15" t="s">
        <v>453</v>
      </c>
      <c r="E78" s="30" t="s">
        <v>354</v>
      </c>
      <c r="F78" s="16" t="s">
        <v>329</v>
      </c>
      <c r="G78" s="14" t="s">
        <v>3</v>
      </c>
      <c r="H78" s="14"/>
      <c r="I78" s="14" t="s">
        <v>167</v>
      </c>
      <c r="J78" s="17">
        <v>53221</v>
      </c>
      <c r="K78" s="18">
        <f t="shared" si="1"/>
        <v>53221</v>
      </c>
      <c r="L78" s="19"/>
    </row>
    <row r="79" spans="1:12" s="1" customFormat="1" ht="15">
      <c r="A79" s="13" t="s">
        <v>365</v>
      </c>
      <c r="B79" s="14" t="s">
        <v>66</v>
      </c>
      <c r="C79" s="14" t="s">
        <v>104</v>
      </c>
      <c r="D79" s="15" t="s">
        <v>454</v>
      </c>
      <c r="E79" s="14" t="s">
        <v>168</v>
      </c>
      <c r="F79" s="16" t="s">
        <v>332</v>
      </c>
      <c r="G79" s="14" t="s">
        <v>3</v>
      </c>
      <c r="H79" s="14"/>
      <c r="I79" s="14" t="s">
        <v>169</v>
      </c>
      <c r="J79" s="17">
        <v>44274</v>
      </c>
      <c r="K79" s="18">
        <f t="shared" si="1"/>
        <v>44274</v>
      </c>
      <c r="L79" s="19"/>
    </row>
    <row r="80" spans="1:12" s="1" customFormat="1" ht="15">
      <c r="A80" s="13" t="s">
        <v>365</v>
      </c>
      <c r="B80" s="14" t="s">
        <v>66</v>
      </c>
      <c r="C80" s="14" t="s">
        <v>104</v>
      </c>
      <c r="D80" s="15" t="s">
        <v>455</v>
      </c>
      <c r="E80" s="14" t="s">
        <v>170</v>
      </c>
      <c r="F80" s="16" t="s">
        <v>334</v>
      </c>
      <c r="G80" s="14" t="s">
        <v>3</v>
      </c>
      <c r="H80" s="14"/>
      <c r="I80" s="14" t="s">
        <v>171</v>
      </c>
      <c r="J80" s="17">
        <v>32461</v>
      </c>
      <c r="K80" s="18">
        <f t="shared" si="1"/>
        <v>32461</v>
      </c>
      <c r="L80" s="19"/>
    </row>
    <row r="81" spans="1:12" s="1" customFormat="1" ht="15">
      <c r="A81" s="13" t="s">
        <v>365</v>
      </c>
      <c r="B81" s="14" t="s">
        <v>66</v>
      </c>
      <c r="C81" s="14" t="s">
        <v>104</v>
      </c>
      <c r="D81" s="15" t="s">
        <v>456</v>
      </c>
      <c r="E81" s="14" t="s">
        <v>172</v>
      </c>
      <c r="F81" s="16" t="s">
        <v>330</v>
      </c>
      <c r="G81" s="14" t="s">
        <v>3</v>
      </c>
      <c r="H81" s="14"/>
      <c r="I81" s="14" t="s">
        <v>173</v>
      </c>
      <c r="J81" s="17">
        <v>29829</v>
      </c>
      <c r="K81" s="18">
        <f t="shared" si="1"/>
        <v>29829</v>
      </c>
      <c r="L81" s="19"/>
    </row>
    <row r="82" spans="1:12" s="1" customFormat="1" ht="15">
      <c r="A82" s="13" t="s">
        <v>365</v>
      </c>
      <c r="B82" s="14" t="s">
        <v>66</v>
      </c>
      <c r="C82" s="14" t="s">
        <v>104</v>
      </c>
      <c r="D82" s="15" t="s">
        <v>457</v>
      </c>
      <c r="E82" s="14" t="s">
        <v>174</v>
      </c>
      <c r="F82" s="16" t="s">
        <v>333</v>
      </c>
      <c r="G82" s="14" t="s">
        <v>3</v>
      </c>
      <c r="H82" s="14"/>
      <c r="I82" s="14" t="s">
        <v>175</v>
      </c>
      <c r="J82" s="17">
        <v>21297</v>
      </c>
      <c r="K82" s="18">
        <f t="shared" si="1"/>
        <v>21297</v>
      </c>
      <c r="L82" s="19"/>
    </row>
    <row r="83" spans="1:12" s="1" customFormat="1" ht="15">
      <c r="A83" s="13" t="s">
        <v>365</v>
      </c>
      <c r="B83" s="14" t="s">
        <v>66</v>
      </c>
      <c r="C83" s="14" t="s">
        <v>104</v>
      </c>
      <c r="D83" s="15" t="s">
        <v>458</v>
      </c>
      <c r="E83" s="14" t="s">
        <v>176</v>
      </c>
      <c r="F83" s="16" t="s">
        <v>347</v>
      </c>
      <c r="G83" s="14" t="s">
        <v>3</v>
      </c>
      <c r="H83" s="14"/>
      <c r="I83" s="14" t="s">
        <v>177</v>
      </c>
      <c r="J83" s="17">
        <v>35029</v>
      </c>
      <c r="K83" s="18">
        <f t="shared" si="1"/>
        <v>35029</v>
      </c>
      <c r="L83" s="19"/>
    </row>
    <row r="84" spans="1:12" s="1" customFormat="1" ht="15">
      <c r="A84" s="13" t="s">
        <v>365</v>
      </c>
      <c r="B84" s="14" t="s">
        <v>66</v>
      </c>
      <c r="C84" s="14" t="s">
        <v>104</v>
      </c>
      <c r="D84" s="15" t="s">
        <v>459</v>
      </c>
      <c r="E84" s="14" t="s">
        <v>178</v>
      </c>
      <c r="F84" s="16" t="s">
        <v>346</v>
      </c>
      <c r="G84" s="14" t="s">
        <v>3</v>
      </c>
      <c r="H84" s="14"/>
      <c r="I84" s="14" t="s">
        <v>179</v>
      </c>
      <c r="J84" s="17">
        <v>27750</v>
      </c>
      <c r="K84" s="18">
        <f t="shared" si="1"/>
        <v>27750</v>
      </c>
      <c r="L84" s="19"/>
    </row>
    <row r="85" spans="1:12" s="1" customFormat="1" ht="15">
      <c r="A85" s="13" t="s">
        <v>365</v>
      </c>
      <c r="B85" s="14" t="s">
        <v>66</v>
      </c>
      <c r="C85" s="14" t="s">
        <v>104</v>
      </c>
      <c r="D85" s="15" t="s">
        <v>460</v>
      </c>
      <c r="E85" s="14" t="s">
        <v>180</v>
      </c>
      <c r="F85" s="16" t="s">
        <v>269</v>
      </c>
      <c r="G85" s="14" t="s">
        <v>3</v>
      </c>
      <c r="H85" s="14"/>
      <c r="I85" s="14" t="s">
        <v>181</v>
      </c>
      <c r="J85" s="17">
        <v>76026</v>
      </c>
      <c r="K85" s="18">
        <f t="shared" si="1"/>
        <v>76026</v>
      </c>
      <c r="L85" s="19"/>
    </row>
    <row r="86" spans="1:12" s="1" customFormat="1" ht="15">
      <c r="A86" s="13" t="s">
        <v>365</v>
      </c>
      <c r="B86" s="14" t="s">
        <v>66</v>
      </c>
      <c r="C86" s="14" t="s">
        <v>104</v>
      </c>
      <c r="D86" s="15" t="s">
        <v>461</v>
      </c>
      <c r="E86" s="14" t="s">
        <v>182</v>
      </c>
      <c r="F86" s="16" t="s">
        <v>270</v>
      </c>
      <c r="G86" s="14" t="s">
        <v>3</v>
      </c>
      <c r="H86" s="14"/>
      <c r="I86" s="14" t="s">
        <v>183</v>
      </c>
      <c r="J86" s="17">
        <v>197801</v>
      </c>
      <c r="K86" s="18">
        <f t="shared" si="1"/>
        <v>197801</v>
      </c>
      <c r="L86" s="19"/>
    </row>
    <row r="87" spans="1:12" s="1" customFormat="1" ht="15">
      <c r="A87" s="13" t="s">
        <v>365</v>
      </c>
      <c r="B87" s="14" t="s">
        <v>66</v>
      </c>
      <c r="C87" s="14" t="s">
        <v>104</v>
      </c>
      <c r="D87" s="15" t="s">
        <v>462</v>
      </c>
      <c r="E87" s="14" t="s">
        <v>184</v>
      </c>
      <c r="F87" s="16" t="s">
        <v>272</v>
      </c>
      <c r="G87" s="14" t="s">
        <v>3</v>
      </c>
      <c r="H87" s="14"/>
      <c r="I87" s="14" t="s">
        <v>185</v>
      </c>
      <c r="J87" s="17">
        <v>83188</v>
      </c>
      <c r="K87" s="18">
        <f t="shared" si="1"/>
        <v>83188</v>
      </c>
      <c r="L87" s="19"/>
    </row>
    <row r="88" spans="1:12" s="1" customFormat="1" ht="15">
      <c r="A88" s="13" t="s">
        <v>365</v>
      </c>
      <c r="B88" s="14" t="s">
        <v>66</v>
      </c>
      <c r="C88" s="14" t="s">
        <v>81</v>
      </c>
      <c r="D88" s="15" t="s">
        <v>411</v>
      </c>
      <c r="E88" s="14" t="s">
        <v>2</v>
      </c>
      <c r="F88" s="16"/>
      <c r="G88" s="14" t="s">
        <v>2</v>
      </c>
      <c r="H88" s="14"/>
      <c r="I88" s="14" t="s">
        <v>82</v>
      </c>
      <c r="J88" s="17">
        <v>2803879</v>
      </c>
      <c r="K88" s="18">
        <f t="shared" si="1"/>
        <v>2803879</v>
      </c>
      <c r="L88" s="19"/>
    </row>
    <row r="89" spans="1:12" s="1" customFormat="1" ht="15">
      <c r="A89" s="13" t="s">
        <v>365</v>
      </c>
      <c r="B89" s="14" t="s">
        <v>66</v>
      </c>
      <c r="C89" s="14" t="s">
        <v>83</v>
      </c>
      <c r="D89" s="15" t="s">
        <v>411</v>
      </c>
      <c r="E89" s="14" t="s">
        <v>2</v>
      </c>
      <c r="F89" s="16"/>
      <c r="G89" s="14" t="s">
        <v>2</v>
      </c>
      <c r="H89" s="14"/>
      <c r="I89" s="14" t="s">
        <v>84</v>
      </c>
      <c r="J89" s="17">
        <v>1473216</v>
      </c>
      <c r="K89" s="18">
        <f t="shared" si="1"/>
        <v>1473216</v>
      </c>
      <c r="L89" s="19"/>
    </row>
    <row r="90" spans="1:12" s="1" customFormat="1" ht="15">
      <c r="A90" s="13" t="s">
        <v>365</v>
      </c>
      <c r="B90" s="14" t="s">
        <v>66</v>
      </c>
      <c r="C90" s="14" t="s">
        <v>87</v>
      </c>
      <c r="D90" s="15" t="s">
        <v>463</v>
      </c>
      <c r="E90" s="14" t="s">
        <v>88</v>
      </c>
      <c r="F90" s="16" t="s">
        <v>291</v>
      </c>
      <c r="G90" s="14" t="s">
        <v>3</v>
      </c>
      <c r="H90" s="14"/>
      <c r="I90" s="14" t="s">
        <v>89</v>
      </c>
      <c r="J90" s="17">
        <v>329824</v>
      </c>
      <c r="K90" s="18">
        <f t="shared" si="1"/>
        <v>329824</v>
      </c>
      <c r="L90" s="19"/>
    </row>
    <row r="91" spans="1:12" s="1" customFormat="1" ht="15">
      <c r="A91" s="13" t="s">
        <v>365</v>
      </c>
      <c r="B91" s="14" t="s">
        <v>66</v>
      </c>
      <c r="C91" s="14" t="s">
        <v>186</v>
      </c>
      <c r="D91" s="15" t="s">
        <v>464</v>
      </c>
      <c r="E91" s="14" t="s">
        <v>187</v>
      </c>
      <c r="F91" s="16" t="s">
        <v>271</v>
      </c>
      <c r="G91" s="14" t="s">
        <v>3</v>
      </c>
      <c r="H91" s="14"/>
      <c r="I91" s="14" t="s">
        <v>188</v>
      </c>
      <c r="J91" s="17">
        <v>49091</v>
      </c>
      <c r="K91" s="18">
        <f t="shared" si="1"/>
        <v>49091</v>
      </c>
      <c r="L91" s="19"/>
    </row>
    <row r="92" spans="1:12" s="27" customFormat="1" ht="15">
      <c r="A92" s="20"/>
      <c r="B92" s="21"/>
      <c r="C92" s="21"/>
      <c r="D92" s="20"/>
      <c r="E92" s="21"/>
      <c r="F92" s="22"/>
      <c r="G92" s="21"/>
      <c r="H92" s="21"/>
      <c r="I92" s="23" t="s">
        <v>383</v>
      </c>
      <c r="J92" s="24">
        <f>SUM(J34:J91)</f>
        <v>37005938</v>
      </c>
      <c r="K92" s="25">
        <f>SUM(K34:K91)</f>
        <v>37005938</v>
      </c>
      <c r="L92" s="26"/>
    </row>
    <row r="93" spans="1:12" s="1" customFormat="1" ht="15">
      <c r="A93" s="13" t="s">
        <v>366</v>
      </c>
      <c r="B93" s="14" t="s">
        <v>189</v>
      </c>
      <c r="C93" s="14" t="s">
        <v>190</v>
      </c>
      <c r="D93" s="15" t="s">
        <v>465</v>
      </c>
      <c r="E93" s="14" t="s">
        <v>191</v>
      </c>
      <c r="F93" s="16" t="s">
        <v>281</v>
      </c>
      <c r="G93" s="14" t="s">
        <v>3</v>
      </c>
      <c r="H93" s="14"/>
      <c r="I93" s="14" t="s">
        <v>192</v>
      </c>
      <c r="J93" s="17">
        <v>114824</v>
      </c>
      <c r="K93" s="18">
        <f t="shared" si="1"/>
        <v>114824</v>
      </c>
      <c r="L93" s="19"/>
    </row>
    <row r="94" spans="1:12" s="27" customFormat="1" ht="15">
      <c r="A94" s="20"/>
      <c r="B94" s="21"/>
      <c r="C94" s="21"/>
      <c r="D94" s="20"/>
      <c r="E94" s="21"/>
      <c r="F94" s="22"/>
      <c r="G94" s="21"/>
      <c r="H94" s="21"/>
      <c r="I94" s="23" t="s">
        <v>384</v>
      </c>
      <c r="J94" s="24">
        <f>SUM(J93)</f>
        <v>114824</v>
      </c>
      <c r="K94" s="25">
        <f>SUM(K93)</f>
        <v>114824</v>
      </c>
      <c r="L94" s="26"/>
    </row>
    <row r="95" spans="1:12" s="1" customFormat="1" ht="15">
      <c r="A95" s="13" t="s">
        <v>367</v>
      </c>
      <c r="B95" s="14" t="s">
        <v>193</v>
      </c>
      <c r="C95" s="14" t="s">
        <v>194</v>
      </c>
      <c r="D95" s="15" t="s">
        <v>466</v>
      </c>
      <c r="E95" s="14" t="s">
        <v>195</v>
      </c>
      <c r="F95" s="28">
        <v>1029</v>
      </c>
      <c r="G95" s="14" t="s">
        <v>11</v>
      </c>
      <c r="H95" s="14" t="s">
        <v>265</v>
      </c>
      <c r="I95" s="14" t="s">
        <v>196</v>
      </c>
      <c r="J95" s="17">
        <v>59596</v>
      </c>
      <c r="K95" s="18">
        <f t="shared" si="1"/>
        <v>59596</v>
      </c>
      <c r="L95" s="19"/>
    </row>
    <row r="96" spans="1:12" s="1" customFormat="1" ht="15">
      <c r="A96" s="13" t="s">
        <v>367</v>
      </c>
      <c r="B96" s="14" t="s">
        <v>193</v>
      </c>
      <c r="C96" s="14" t="s">
        <v>194</v>
      </c>
      <c r="D96" s="15" t="s">
        <v>467</v>
      </c>
      <c r="E96" s="14" t="s">
        <v>197</v>
      </c>
      <c r="F96" s="16" t="s">
        <v>290</v>
      </c>
      <c r="G96" s="14" t="s">
        <v>3</v>
      </c>
      <c r="H96" s="14"/>
      <c r="I96" s="14" t="s">
        <v>198</v>
      </c>
      <c r="J96" s="17">
        <v>48998</v>
      </c>
      <c r="K96" s="18">
        <f t="shared" si="1"/>
        <v>48998</v>
      </c>
      <c r="L96" s="19"/>
    </row>
    <row r="97" spans="1:12" s="27" customFormat="1" ht="15">
      <c r="A97" s="20"/>
      <c r="B97" s="21"/>
      <c r="C97" s="21"/>
      <c r="D97" s="20"/>
      <c r="E97" s="21"/>
      <c r="F97" s="22"/>
      <c r="G97" s="21"/>
      <c r="H97" s="21"/>
      <c r="I97" s="23" t="s">
        <v>385</v>
      </c>
      <c r="J97" s="24">
        <f>SUM(J95:J96)</f>
        <v>108594</v>
      </c>
      <c r="K97" s="25">
        <f>SUM(K95:K96)</f>
        <v>108594</v>
      </c>
      <c r="L97" s="26"/>
    </row>
    <row r="98" spans="1:12" s="1" customFormat="1" ht="15">
      <c r="A98" s="13" t="s">
        <v>368</v>
      </c>
      <c r="B98" s="14" t="s">
        <v>199</v>
      </c>
      <c r="C98" s="14" t="s">
        <v>200</v>
      </c>
      <c r="D98" s="15" t="s">
        <v>468</v>
      </c>
      <c r="E98" s="14" t="s">
        <v>201</v>
      </c>
      <c r="F98" s="16" t="s">
        <v>327</v>
      </c>
      <c r="G98" s="14" t="s">
        <v>3</v>
      </c>
      <c r="H98" s="14"/>
      <c r="I98" s="14" t="s">
        <v>202</v>
      </c>
      <c r="J98" s="17">
        <v>32473</v>
      </c>
      <c r="K98" s="18">
        <f t="shared" si="1"/>
        <v>32473</v>
      </c>
      <c r="L98" s="19"/>
    </row>
    <row r="99" spans="1:12" s="1" customFormat="1" ht="15">
      <c r="A99" s="13" t="s">
        <v>368</v>
      </c>
      <c r="B99" s="14" t="s">
        <v>199</v>
      </c>
      <c r="C99" s="14" t="s">
        <v>203</v>
      </c>
      <c r="D99" s="15" t="s">
        <v>469</v>
      </c>
      <c r="E99" s="14" t="s">
        <v>204</v>
      </c>
      <c r="F99" s="16" t="s">
        <v>331</v>
      </c>
      <c r="G99" s="14" t="s">
        <v>3</v>
      </c>
      <c r="H99" s="14"/>
      <c r="I99" s="14" t="s">
        <v>205</v>
      </c>
      <c r="J99" s="17">
        <v>71703</v>
      </c>
      <c r="K99" s="18">
        <f t="shared" si="1"/>
        <v>71703</v>
      </c>
      <c r="L99" s="19"/>
    </row>
    <row r="100" spans="1:12" s="27" customFormat="1" ht="15">
      <c r="A100" s="20"/>
      <c r="B100" s="21"/>
      <c r="C100" s="21"/>
      <c r="D100" s="20"/>
      <c r="E100" s="21"/>
      <c r="F100" s="22"/>
      <c r="G100" s="21"/>
      <c r="H100" s="21"/>
      <c r="I100" s="23" t="s">
        <v>386</v>
      </c>
      <c r="J100" s="24">
        <f>SUM(J98:J99)</f>
        <v>104176</v>
      </c>
      <c r="K100" s="25">
        <f>SUM(K98:K99)</f>
        <v>104176</v>
      </c>
      <c r="L100" s="26"/>
    </row>
    <row r="101" spans="1:12" s="1" customFormat="1" ht="15">
      <c r="A101" s="13" t="s">
        <v>369</v>
      </c>
      <c r="B101" s="14" t="s">
        <v>206</v>
      </c>
      <c r="C101" s="14" t="s">
        <v>207</v>
      </c>
      <c r="D101" s="15" t="s">
        <v>470</v>
      </c>
      <c r="E101" s="14" t="s">
        <v>208</v>
      </c>
      <c r="F101" s="16" t="s">
        <v>316</v>
      </c>
      <c r="G101" s="14" t="s">
        <v>3</v>
      </c>
      <c r="H101" s="14"/>
      <c r="I101" s="14" t="s">
        <v>209</v>
      </c>
      <c r="J101" s="17">
        <v>45869</v>
      </c>
      <c r="K101" s="18">
        <f t="shared" si="1"/>
        <v>45869</v>
      </c>
      <c r="L101" s="19"/>
    </row>
    <row r="102" spans="1:12" s="27" customFormat="1" ht="15">
      <c r="A102" s="20"/>
      <c r="B102" s="21"/>
      <c r="C102" s="21"/>
      <c r="D102" s="20"/>
      <c r="E102" s="21"/>
      <c r="F102" s="22"/>
      <c r="G102" s="21"/>
      <c r="H102" s="21"/>
      <c r="I102" s="23" t="s">
        <v>387</v>
      </c>
      <c r="J102" s="24">
        <f>SUM(J101)</f>
        <v>45869</v>
      </c>
      <c r="K102" s="25">
        <f>SUM(K101)</f>
        <v>45869</v>
      </c>
      <c r="L102" s="26"/>
    </row>
    <row r="103" spans="1:12" s="1" customFormat="1" ht="15">
      <c r="A103" s="13" t="s">
        <v>370</v>
      </c>
      <c r="B103" s="14" t="s">
        <v>210</v>
      </c>
      <c r="C103" s="14" t="s">
        <v>211</v>
      </c>
      <c r="D103" s="15" t="s">
        <v>471</v>
      </c>
      <c r="E103" s="14" t="s">
        <v>212</v>
      </c>
      <c r="F103" s="16" t="s">
        <v>322</v>
      </c>
      <c r="G103" s="14" t="s">
        <v>3</v>
      </c>
      <c r="H103" s="14"/>
      <c r="I103" s="14" t="s">
        <v>213</v>
      </c>
      <c r="J103" s="17">
        <v>379739</v>
      </c>
      <c r="K103" s="18">
        <f t="shared" si="1"/>
        <v>379739</v>
      </c>
      <c r="L103" s="19"/>
    </row>
    <row r="104" spans="1:12" s="1" customFormat="1" ht="15">
      <c r="A104" s="13" t="s">
        <v>370</v>
      </c>
      <c r="B104" s="14" t="s">
        <v>210</v>
      </c>
      <c r="C104" s="14" t="s">
        <v>214</v>
      </c>
      <c r="D104" s="15" t="s">
        <v>472</v>
      </c>
      <c r="E104" s="14" t="s">
        <v>215</v>
      </c>
      <c r="F104" s="16" t="s">
        <v>300</v>
      </c>
      <c r="G104" s="14" t="s">
        <v>3</v>
      </c>
      <c r="H104" s="14"/>
      <c r="I104" s="14" t="s">
        <v>216</v>
      </c>
      <c r="J104" s="17">
        <v>59468</v>
      </c>
      <c r="K104" s="18">
        <f t="shared" si="1"/>
        <v>59468</v>
      </c>
      <c r="L104" s="19"/>
    </row>
    <row r="105" spans="1:12" s="1" customFormat="1" ht="15">
      <c r="A105" s="13" t="s">
        <v>370</v>
      </c>
      <c r="B105" s="14" t="s">
        <v>210</v>
      </c>
      <c r="C105" s="14" t="s">
        <v>214</v>
      </c>
      <c r="D105" s="15" t="s">
        <v>473</v>
      </c>
      <c r="E105" s="14" t="s">
        <v>217</v>
      </c>
      <c r="F105" s="16" t="s">
        <v>305</v>
      </c>
      <c r="G105" s="14" t="s">
        <v>3</v>
      </c>
      <c r="H105" s="14"/>
      <c r="I105" s="14" t="s">
        <v>218</v>
      </c>
      <c r="J105" s="17">
        <v>173200</v>
      </c>
      <c r="K105" s="18">
        <f t="shared" si="1"/>
        <v>173200</v>
      </c>
      <c r="L105" s="19"/>
    </row>
    <row r="106" spans="1:12" s="1" customFormat="1" ht="15">
      <c r="A106" s="13" t="s">
        <v>370</v>
      </c>
      <c r="B106" s="14" t="s">
        <v>210</v>
      </c>
      <c r="C106" s="14" t="s">
        <v>214</v>
      </c>
      <c r="D106" s="15" t="s">
        <v>474</v>
      </c>
      <c r="E106" s="14" t="s">
        <v>219</v>
      </c>
      <c r="F106" s="16" t="s">
        <v>306</v>
      </c>
      <c r="G106" s="14" t="s">
        <v>3</v>
      </c>
      <c r="H106" s="14"/>
      <c r="I106" s="14" t="s">
        <v>220</v>
      </c>
      <c r="J106" s="17">
        <v>33877</v>
      </c>
      <c r="K106" s="18">
        <f t="shared" si="1"/>
        <v>33877</v>
      </c>
      <c r="L106" s="19"/>
    </row>
    <row r="107" spans="1:12" s="1" customFormat="1" ht="15">
      <c r="A107" s="13" t="s">
        <v>370</v>
      </c>
      <c r="B107" s="14" t="s">
        <v>210</v>
      </c>
      <c r="C107" s="14" t="s">
        <v>214</v>
      </c>
      <c r="D107" s="15" t="s">
        <v>475</v>
      </c>
      <c r="E107" s="14" t="s">
        <v>221</v>
      </c>
      <c r="F107" s="16" t="s">
        <v>335</v>
      </c>
      <c r="G107" s="14" t="s">
        <v>3</v>
      </c>
      <c r="H107" s="14"/>
      <c r="I107" s="14" t="s">
        <v>222</v>
      </c>
      <c r="J107" s="17">
        <v>55762</v>
      </c>
      <c r="K107" s="18">
        <f t="shared" si="1"/>
        <v>55762</v>
      </c>
      <c r="L107" s="19"/>
    </row>
    <row r="108" spans="1:12" s="27" customFormat="1" ht="15">
      <c r="A108" s="20"/>
      <c r="B108" s="21"/>
      <c r="C108" s="21"/>
      <c r="D108" s="20"/>
      <c r="E108" s="21"/>
      <c r="F108" s="22"/>
      <c r="G108" s="21"/>
      <c r="H108" s="21"/>
      <c r="I108" s="23" t="s">
        <v>388</v>
      </c>
      <c r="J108" s="24">
        <f>SUM(J103:J107)</f>
        <v>702046</v>
      </c>
      <c r="K108" s="25">
        <f>SUM(K103:K107)</f>
        <v>702046</v>
      </c>
      <c r="L108" s="26"/>
    </row>
    <row r="109" spans="1:12" s="1" customFormat="1" ht="15">
      <c r="A109" s="13" t="s">
        <v>371</v>
      </c>
      <c r="B109" s="14" t="s">
        <v>223</v>
      </c>
      <c r="C109" s="14" t="s">
        <v>224</v>
      </c>
      <c r="D109" s="15" t="s">
        <v>476</v>
      </c>
      <c r="E109" s="14" t="s">
        <v>228</v>
      </c>
      <c r="F109" s="16" t="s">
        <v>349</v>
      </c>
      <c r="G109" s="14" t="s">
        <v>3</v>
      </c>
      <c r="H109" s="14"/>
      <c r="I109" s="14" t="s">
        <v>229</v>
      </c>
      <c r="J109" s="17">
        <v>94075</v>
      </c>
      <c r="K109" s="18">
        <f t="shared" si="1"/>
        <v>94075</v>
      </c>
      <c r="L109" s="19"/>
    </row>
    <row r="110" spans="1:12" s="1" customFormat="1" ht="15">
      <c r="A110" s="13" t="s">
        <v>371</v>
      </c>
      <c r="B110" s="14" t="s">
        <v>223</v>
      </c>
      <c r="C110" s="14" t="s">
        <v>230</v>
      </c>
      <c r="D110" s="15" t="s">
        <v>477</v>
      </c>
      <c r="E110" s="14" t="s">
        <v>231</v>
      </c>
      <c r="F110" s="16" t="s">
        <v>336</v>
      </c>
      <c r="G110" s="14" t="s">
        <v>3</v>
      </c>
      <c r="H110" s="14"/>
      <c r="I110" s="14" t="s">
        <v>232</v>
      </c>
      <c r="J110" s="17">
        <v>68806</v>
      </c>
      <c r="K110" s="18">
        <f t="shared" si="1"/>
        <v>68806</v>
      </c>
      <c r="L110" s="19"/>
    </row>
    <row r="111" spans="1:12" s="1" customFormat="1" ht="15">
      <c r="A111" s="13" t="s">
        <v>371</v>
      </c>
      <c r="B111" s="14" t="s">
        <v>223</v>
      </c>
      <c r="C111" s="14" t="s">
        <v>230</v>
      </c>
      <c r="D111" s="15" t="s">
        <v>478</v>
      </c>
      <c r="E111" s="14" t="s">
        <v>233</v>
      </c>
      <c r="F111" s="16" t="s">
        <v>338</v>
      </c>
      <c r="G111" s="14" t="s">
        <v>3</v>
      </c>
      <c r="H111" s="14"/>
      <c r="I111" s="14" t="s">
        <v>234</v>
      </c>
      <c r="J111" s="17">
        <v>60375</v>
      </c>
      <c r="K111" s="18">
        <f t="shared" si="1"/>
        <v>60375</v>
      </c>
      <c r="L111" s="19"/>
    </row>
    <row r="112" spans="1:12" s="1" customFormat="1" ht="15">
      <c r="A112" s="13" t="s">
        <v>371</v>
      </c>
      <c r="B112" s="14" t="s">
        <v>223</v>
      </c>
      <c r="C112" s="14" t="s">
        <v>230</v>
      </c>
      <c r="D112" s="15" t="s">
        <v>479</v>
      </c>
      <c r="E112" s="14" t="s">
        <v>235</v>
      </c>
      <c r="F112" s="16" t="s">
        <v>337</v>
      </c>
      <c r="G112" s="14" t="s">
        <v>3</v>
      </c>
      <c r="H112" s="14"/>
      <c r="I112" s="14" t="s">
        <v>236</v>
      </c>
      <c r="J112" s="17">
        <v>54052</v>
      </c>
      <c r="K112" s="18">
        <f t="shared" si="1"/>
        <v>54052</v>
      </c>
      <c r="L112" s="19"/>
    </row>
    <row r="113" spans="1:12" s="1" customFormat="1" ht="15">
      <c r="A113" s="13" t="s">
        <v>371</v>
      </c>
      <c r="B113" s="14" t="s">
        <v>223</v>
      </c>
      <c r="C113" s="14" t="s">
        <v>230</v>
      </c>
      <c r="D113" s="15" t="s">
        <v>480</v>
      </c>
      <c r="E113" s="14" t="s">
        <v>237</v>
      </c>
      <c r="F113" s="16" t="s">
        <v>339</v>
      </c>
      <c r="G113" s="14" t="s">
        <v>3</v>
      </c>
      <c r="H113" s="14"/>
      <c r="I113" s="14" t="s">
        <v>238</v>
      </c>
      <c r="J113" s="17">
        <v>86421</v>
      </c>
      <c r="K113" s="18">
        <f t="shared" si="1"/>
        <v>86421</v>
      </c>
      <c r="L113" s="19"/>
    </row>
    <row r="114" spans="1:12" s="1" customFormat="1" ht="15">
      <c r="A114" s="13" t="s">
        <v>371</v>
      </c>
      <c r="B114" s="14" t="s">
        <v>223</v>
      </c>
      <c r="C114" s="14" t="s">
        <v>239</v>
      </c>
      <c r="D114" s="15" t="s">
        <v>481</v>
      </c>
      <c r="E114" s="14" t="s">
        <v>240</v>
      </c>
      <c r="F114" s="16" t="s">
        <v>317</v>
      </c>
      <c r="G114" s="14" t="s">
        <v>3</v>
      </c>
      <c r="H114" s="14"/>
      <c r="I114" s="14" t="s">
        <v>241</v>
      </c>
      <c r="J114" s="17">
        <v>17177</v>
      </c>
      <c r="K114" s="18">
        <f t="shared" si="1"/>
        <v>17177</v>
      </c>
      <c r="L114" s="19"/>
    </row>
    <row r="115" spans="1:12" s="1" customFormat="1" ht="15">
      <c r="A115" s="13" t="s">
        <v>371</v>
      </c>
      <c r="B115" s="14" t="s">
        <v>223</v>
      </c>
      <c r="C115" s="14" t="s">
        <v>225</v>
      </c>
      <c r="D115" s="15" t="s">
        <v>482</v>
      </c>
      <c r="E115" s="14" t="s">
        <v>226</v>
      </c>
      <c r="F115" s="16" t="s">
        <v>273</v>
      </c>
      <c r="G115" s="14" t="s">
        <v>3</v>
      </c>
      <c r="H115" s="14"/>
      <c r="I115" s="14" t="s">
        <v>227</v>
      </c>
      <c r="J115" s="17">
        <v>60787</v>
      </c>
      <c r="K115" s="18">
        <f t="shared" si="1"/>
        <v>60787</v>
      </c>
      <c r="L115" s="19"/>
    </row>
    <row r="116" spans="1:12" s="27" customFormat="1" ht="15">
      <c r="A116" s="20"/>
      <c r="B116" s="21"/>
      <c r="C116" s="21"/>
      <c r="D116" s="20"/>
      <c r="E116" s="21"/>
      <c r="F116" s="22"/>
      <c r="G116" s="21"/>
      <c r="H116" s="21"/>
      <c r="I116" s="23" t="s">
        <v>389</v>
      </c>
      <c r="J116" s="24">
        <f>SUM(J109:J115)</f>
        <v>441693</v>
      </c>
      <c r="K116" s="25">
        <f>SUM(K109:K115)</f>
        <v>441693</v>
      </c>
      <c r="L116" s="26"/>
    </row>
    <row r="117" spans="1:12" s="1" customFormat="1" ht="15">
      <c r="A117" s="13" t="s">
        <v>372</v>
      </c>
      <c r="B117" s="14" t="s">
        <v>242</v>
      </c>
      <c r="C117" s="14" t="s">
        <v>243</v>
      </c>
      <c r="D117" s="15" t="s">
        <v>411</v>
      </c>
      <c r="E117" s="14" t="s">
        <v>2</v>
      </c>
      <c r="F117" s="16"/>
      <c r="G117" s="14" t="s">
        <v>2</v>
      </c>
      <c r="H117" s="14"/>
      <c r="I117" s="14" t="s">
        <v>244</v>
      </c>
      <c r="J117" s="17">
        <v>1200000</v>
      </c>
      <c r="K117" s="18">
        <f t="shared" si="1"/>
        <v>1200000</v>
      </c>
      <c r="L117" s="19"/>
    </row>
    <row r="118" spans="1:12" s="1" customFormat="1" ht="15">
      <c r="A118" s="13" t="s">
        <v>372</v>
      </c>
      <c r="B118" s="14" t="s">
        <v>242</v>
      </c>
      <c r="C118" s="14" t="s">
        <v>243</v>
      </c>
      <c r="D118" s="15" t="s">
        <v>483</v>
      </c>
      <c r="E118" s="14" t="s">
        <v>245</v>
      </c>
      <c r="F118" s="16" t="s">
        <v>318</v>
      </c>
      <c r="G118" s="14" t="s">
        <v>3</v>
      </c>
      <c r="H118" s="14"/>
      <c r="I118" s="14" t="s">
        <v>246</v>
      </c>
      <c r="J118" s="17">
        <v>15526</v>
      </c>
      <c r="K118" s="18">
        <f t="shared" si="1"/>
        <v>15526</v>
      </c>
      <c r="L118" s="19"/>
    </row>
    <row r="119" spans="1:12" s="1" customFormat="1" ht="15">
      <c r="A119" s="13" t="s">
        <v>372</v>
      </c>
      <c r="B119" s="14" t="s">
        <v>242</v>
      </c>
      <c r="C119" s="14" t="s">
        <v>243</v>
      </c>
      <c r="D119" s="15" t="s">
        <v>484</v>
      </c>
      <c r="E119" s="14" t="s">
        <v>247</v>
      </c>
      <c r="F119" s="16" t="s">
        <v>342</v>
      </c>
      <c r="G119" s="14" t="s">
        <v>3</v>
      </c>
      <c r="H119" s="14"/>
      <c r="I119" s="14" t="s">
        <v>248</v>
      </c>
      <c r="J119" s="17">
        <v>33518</v>
      </c>
      <c r="K119" s="18">
        <f t="shared" si="1"/>
        <v>33518</v>
      </c>
      <c r="L119" s="19"/>
    </row>
    <row r="120" spans="1:12" s="27" customFormat="1" ht="15">
      <c r="A120" s="20"/>
      <c r="B120" s="21"/>
      <c r="C120" s="21"/>
      <c r="D120" s="20"/>
      <c r="E120" s="21"/>
      <c r="F120" s="22"/>
      <c r="G120" s="21"/>
      <c r="H120" s="21"/>
      <c r="I120" s="23" t="s">
        <v>390</v>
      </c>
      <c r="J120" s="24">
        <f>SUM(J117:J119)</f>
        <v>1249044</v>
      </c>
      <c r="K120" s="25">
        <f>SUM(K117:K119)</f>
        <v>1249044</v>
      </c>
      <c r="L120" s="26"/>
    </row>
    <row r="121" spans="1:12" s="1" customFormat="1" ht="15">
      <c r="A121" s="13" t="s">
        <v>373</v>
      </c>
      <c r="B121" s="14" t="s">
        <v>249</v>
      </c>
      <c r="C121" s="14" t="s">
        <v>250</v>
      </c>
      <c r="D121" s="15" t="s">
        <v>485</v>
      </c>
      <c r="E121" s="14" t="s">
        <v>251</v>
      </c>
      <c r="F121" s="16" t="s">
        <v>340</v>
      </c>
      <c r="G121" s="14" t="s">
        <v>3</v>
      </c>
      <c r="H121" s="14"/>
      <c r="I121" s="14" t="s">
        <v>252</v>
      </c>
      <c r="J121" s="17">
        <v>152677</v>
      </c>
      <c r="K121" s="18">
        <f t="shared" si="1"/>
        <v>152677</v>
      </c>
      <c r="L121" s="19"/>
    </row>
    <row r="122" spans="1:12" s="1" customFormat="1" ht="15">
      <c r="A122" s="13" t="s">
        <v>373</v>
      </c>
      <c r="B122" s="14" t="s">
        <v>249</v>
      </c>
      <c r="C122" s="14" t="s">
        <v>250</v>
      </c>
      <c r="D122" s="15" t="s">
        <v>486</v>
      </c>
      <c r="E122" s="14" t="s">
        <v>253</v>
      </c>
      <c r="F122" s="16" t="s">
        <v>341</v>
      </c>
      <c r="G122" s="14" t="s">
        <v>3</v>
      </c>
      <c r="H122" s="14"/>
      <c r="I122" s="14" t="s">
        <v>254</v>
      </c>
      <c r="J122" s="17">
        <v>80716</v>
      </c>
      <c r="K122" s="18">
        <f t="shared" si="1"/>
        <v>80716</v>
      </c>
      <c r="L122" s="19"/>
    </row>
    <row r="123" spans="1:11" s="27" customFormat="1" ht="15">
      <c r="A123" s="31"/>
      <c r="B123" s="32"/>
      <c r="C123" s="32"/>
      <c r="D123" s="31"/>
      <c r="E123" s="32"/>
      <c r="F123" s="33"/>
      <c r="G123" s="32"/>
      <c r="H123" s="32"/>
      <c r="I123" s="34" t="s">
        <v>391</v>
      </c>
      <c r="J123" s="24">
        <f>SUM(J121:J122)</f>
        <v>233393</v>
      </c>
      <c r="K123" s="25">
        <f>SUM(K121:K122)</f>
        <v>233393</v>
      </c>
    </row>
    <row r="124" spans="1:11" s="27" customFormat="1" ht="15" customHeight="1">
      <c r="A124" s="31"/>
      <c r="B124" s="32"/>
      <c r="C124" s="32"/>
      <c r="D124" s="31"/>
      <c r="E124" s="32"/>
      <c r="F124" s="33"/>
      <c r="G124" s="32"/>
      <c r="H124" s="32"/>
      <c r="I124" s="34" t="s">
        <v>392</v>
      </c>
      <c r="J124" s="24">
        <f>J12+J14+J16+J18+J24+J26+J28+J31+J33+J92+J94+J97+J100+J102+J108+J116+J120+J123</f>
        <v>42859938</v>
      </c>
      <c r="K124" s="25">
        <f>K12+K14+K16+K18+K24+K26+K28+K31+K33+K92+K94+K97+K100+K102+K108+K116+K120+K123</f>
        <v>42859938</v>
      </c>
    </row>
    <row r="125" spans="1:9" s="1" customFormat="1" ht="15">
      <c r="A125" s="35" t="s">
        <v>394</v>
      </c>
      <c r="B125" s="36"/>
      <c r="C125" s="36"/>
      <c r="D125" s="35"/>
      <c r="E125" s="36"/>
      <c r="F125" s="37"/>
      <c r="G125" s="36"/>
      <c r="H125" s="36"/>
      <c r="I125" s="36"/>
    </row>
    <row r="126" spans="1:9" s="1" customFormat="1" ht="15">
      <c r="A126" s="35" t="s">
        <v>395</v>
      </c>
      <c r="B126" s="36"/>
      <c r="C126" s="36"/>
      <c r="D126" s="35"/>
      <c r="E126" s="36"/>
      <c r="F126" s="37"/>
      <c r="G126" s="36"/>
      <c r="H126" s="36"/>
      <c r="I126" s="36"/>
    </row>
    <row r="127" spans="1:9" s="1" customFormat="1" ht="15">
      <c r="A127" s="35" t="s">
        <v>396</v>
      </c>
      <c r="B127" s="36"/>
      <c r="C127" s="36"/>
      <c r="D127" s="35"/>
      <c r="E127" s="36"/>
      <c r="F127" s="37"/>
      <c r="G127" s="36"/>
      <c r="H127" s="36"/>
      <c r="I127" s="36"/>
    </row>
    <row r="128" spans="1:9" s="1" customFormat="1" ht="15">
      <c r="A128" s="35"/>
      <c r="B128" s="36"/>
      <c r="C128" s="36"/>
      <c r="D128" s="35"/>
      <c r="E128" s="36"/>
      <c r="F128" s="37"/>
      <c r="G128" s="36"/>
      <c r="H128" s="36"/>
      <c r="I128" s="36"/>
    </row>
    <row r="129" spans="1:9" s="1" customFormat="1" ht="15">
      <c r="A129" s="35"/>
      <c r="B129" s="36"/>
      <c r="C129" s="36"/>
      <c r="D129" s="35"/>
      <c r="E129" s="36"/>
      <c r="F129" s="37"/>
      <c r="G129" s="36"/>
      <c r="H129" s="36"/>
      <c r="I129" s="36"/>
    </row>
    <row r="130" spans="1:9" s="1" customFormat="1" ht="15">
      <c r="A130" s="35"/>
      <c r="B130" s="36"/>
      <c r="C130" s="36"/>
      <c r="D130" s="35"/>
      <c r="E130" s="36"/>
      <c r="F130" s="37"/>
      <c r="G130" s="36"/>
      <c r="H130" s="36"/>
      <c r="I130" s="36"/>
    </row>
    <row r="131" spans="1:9" s="1" customFormat="1" ht="15">
      <c r="A131" s="35"/>
      <c r="B131" s="36"/>
      <c r="C131" s="36"/>
      <c r="D131" s="35"/>
      <c r="E131" s="36"/>
      <c r="F131" s="37"/>
      <c r="G131" s="36"/>
      <c r="H131" s="36"/>
      <c r="I131" s="36"/>
    </row>
  </sheetData>
  <sheetProtection/>
  <printOptions horizontalCentered="1"/>
  <pageMargins left="0.4" right="0.4" top="0.5" bottom="0.75" header="0.3" footer="0.3"/>
  <pageSetup horizontalDpi="600" verticalDpi="600" orientation="landscape" scale="65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Recip1-13: June Hardship Apportionment (CA Dept of Education)</dc:title>
  <dc:subject>Revenue limit and charter school general purpose state aid special apportionment schedule for select school districts, FY 2013-14.</dc:subject>
  <dc:creator>CDE</dc:creator>
  <cp:keywords/>
  <dc:description/>
  <cp:lastModifiedBy>Taylor Uda</cp:lastModifiedBy>
  <cp:lastPrinted>2014-06-03T19:08:01Z</cp:lastPrinted>
  <dcterms:created xsi:type="dcterms:W3CDTF">2014-03-11T16:52:03Z</dcterms:created>
  <dcterms:modified xsi:type="dcterms:W3CDTF">2021-09-10T19:31:14Z</dcterms:modified>
  <cp:category/>
  <cp:version/>
  <cp:contentType/>
  <cp:contentStatus/>
</cp:coreProperties>
</file>