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202300"/>
  <xr:revisionPtr revIDLastSave="0" documentId="13_ncr:1_{39AFA06B-23E1-410D-96A1-B10474B5D999}" xr6:coauthVersionLast="47" xr6:coauthVersionMax="47" xr10:uidLastSave="{00000000-0000-0000-0000-000000000000}"/>
  <bookViews>
    <workbookView xWindow="45" yWindow="-16320" windowWidth="29040" windowHeight="15840" xr2:uid="{5AFF80D1-7A1D-4B1F-9940-F4329ADBDE90}"/>
  </bookViews>
  <sheets>
    <sheet name="2024-25 Title I, Part D Alloc" sheetId="1" r:id="rId1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1819_imm_data___LEA_level">#REF!</definedName>
    <definedName name="_xlnm._FilterDatabase" localSheetId="0" hidden="1">'2024-25 Title I, Part D Alloc'!$A$10:$I$73</definedName>
    <definedName name="aaaaaaaaaaaaa">#REF!</definedName>
    <definedName name="aasddsdccfsdfsd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ars">#REF!</definedName>
    <definedName name="CharterInfoReport">#REF!</definedName>
    <definedName name="CharterStatus">#REF!</definedName>
    <definedName name="closed">#REF!</definedName>
    <definedName name="closed_cs">#REF!</definedName>
    <definedName name="CMDCq4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19_20_cons_directory">#REF!</definedName>
    <definedName name="EL_19_20_DF_Directory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fdsfdddddddddd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">#REF!</definedName>
    <definedName name="nnnnnnnnnnnnnnnnnnnnnnmmmmmmmmmmmmmmmmmmmmmmmbbbbbbbbbbbbbbbbbbbbbb">#REF!</definedName>
    <definedName name="NO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PriorDPLCFF">#REF!</definedName>
    <definedName name="private_els_served_1718">#REF!</definedName>
    <definedName name="Puerto_Rico">#REF!</definedName>
    <definedName name="Pvt_sc_directory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NOR_19_20_by_district">#REF!</definedName>
    <definedName name="SNOR_results_for_SFSD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>#REF!</definedName>
    <definedName name="TaAllocA">#REF!</definedName>
    <definedName name="TaAllocB">#REF!</definedName>
    <definedName name="TaAllocC">#REF!</definedName>
    <definedName name="TaAllocD">#REF!</definedName>
    <definedName name="TaAllocD1">#REF!</definedName>
    <definedName name="TaARA">#REF!</definedName>
    <definedName name="TaARB">#REF!</definedName>
    <definedName name="TaARC">#REF!</definedName>
    <definedName name="TaCalc">#REF!</definedName>
    <definedName name="TaCARSC">#REF!</definedName>
    <definedName name="TaCARSD">#REF!</definedName>
    <definedName name="TaCMDCLEAList">#REF!</definedName>
    <definedName name="TaCMDCList">#REF!</definedName>
    <definedName name="TaCMDCListQ4">#REF!</definedName>
    <definedName name="TaLCAPC">#REF!</definedName>
    <definedName name="TaLCAPD">#REF!</definedName>
    <definedName name="TaNotesC">#REF!</definedName>
    <definedName name="TaNotesD">#REF!</definedName>
    <definedName name="TaPrelimCalc">#REF!</definedName>
    <definedName name="TaRevisedCalc">#REF!</definedName>
    <definedName name="TaStats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9" i="1" l="1"/>
  <c r="M69" i="1"/>
  <c r="O69" i="1"/>
  <c r="P69" i="1"/>
  <c r="Q69" i="1"/>
  <c r="S69" i="1" l="1"/>
  <c r="R69" i="1"/>
</calcChain>
</file>

<file path=xl/sharedStrings.xml><?xml version="1.0" encoding="utf-8"?>
<sst xmlns="http://schemas.openxmlformats.org/spreadsheetml/2006/main" count="729" uniqueCount="328">
  <si>
    <t>Every Student Succeeds Act</t>
  </si>
  <si>
    <t>Fiscal Year 2024‒25</t>
  </si>
  <si>
    <t>County Name</t>
  </si>
  <si>
    <t>Full CDS Code</t>
  </si>
  <si>
    <t>County 
Code</t>
  </si>
  <si>
    <t>District 
Code</t>
  </si>
  <si>
    <t>School 
Code</t>
  </si>
  <si>
    <t>Local Educational Agency</t>
  </si>
  <si>
    <t>LEA Type</t>
  </si>
  <si>
    <t>1st Apportionment</t>
  </si>
  <si>
    <t>Invoices</t>
  </si>
  <si>
    <t>Total Paid</t>
  </si>
  <si>
    <t>Balance Remaining</t>
  </si>
  <si>
    <t>Alameda</t>
  </si>
  <si>
    <t>01100170000000</t>
  </si>
  <si>
    <t>01</t>
  </si>
  <si>
    <t>10017</t>
  </si>
  <si>
    <t>0000000</t>
  </si>
  <si>
    <t>Alameda County Office of Education</t>
  </si>
  <si>
    <t>COE</t>
  </si>
  <si>
    <t>Butte</t>
  </si>
  <si>
    <t>04100410000000</t>
  </si>
  <si>
    <t>04</t>
  </si>
  <si>
    <t>10041</t>
  </si>
  <si>
    <t>Butte County Office of Education</t>
  </si>
  <si>
    <t>Contra Costa</t>
  </si>
  <si>
    <t>07100740000000</t>
  </si>
  <si>
    <t>07</t>
  </si>
  <si>
    <t>10074</t>
  </si>
  <si>
    <t>Contra Costa County Office of Education</t>
  </si>
  <si>
    <t>El Dorado</t>
  </si>
  <si>
    <t>09100900000000</t>
  </si>
  <si>
    <t>09</t>
  </si>
  <si>
    <t>10090</t>
  </si>
  <si>
    <t>El Dorado County Office of Education</t>
  </si>
  <si>
    <t>Fresno</t>
  </si>
  <si>
    <t>10101080000000</t>
  </si>
  <si>
    <t>10</t>
  </si>
  <si>
    <t>10108</t>
  </si>
  <si>
    <t>Fresno County Office of Education</t>
  </si>
  <si>
    <t>Humboldt</t>
  </si>
  <si>
    <t>12101240000000</t>
  </si>
  <si>
    <t>12</t>
  </si>
  <si>
    <t>10124</t>
  </si>
  <si>
    <t>Humboldt County Office of Education</t>
  </si>
  <si>
    <t>Imperial</t>
  </si>
  <si>
    <t>13101320000000</t>
  </si>
  <si>
    <t>13</t>
  </si>
  <si>
    <t>10132</t>
  </si>
  <si>
    <t>Imperial County Office of Education</t>
  </si>
  <si>
    <t>Kern</t>
  </si>
  <si>
    <t>15101570000000</t>
  </si>
  <si>
    <t>15</t>
  </si>
  <si>
    <t>10157</t>
  </si>
  <si>
    <t>Kern County Office of Education</t>
  </si>
  <si>
    <t>Kings</t>
  </si>
  <si>
    <t>16101650000000</t>
  </si>
  <si>
    <t>16</t>
  </si>
  <si>
    <t>10165</t>
  </si>
  <si>
    <t>Kings County Office of Education</t>
  </si>
  <si>
    <t>Los Angeles</t>
  </si>
  <si>
    <t>19101990000000</t>
  </si>
  <si>
    <t>19</t>
  </si>
  <si>
    <t>10199</t>
  </si>
  <si>
    <t>Los Angeles County Office of Education</t>
  </si>
  <si>
    <t>Madera</t>
  </si>
  <si>
    <t>20102070000000</t>
  </si>
  <si>
    <t>20</t>
  </si>
  <si>
    <t>10207</t>
  </si>
  <si>
    <t>Madera County Superintendent of Schools</t>
  </si>
  <si>
    <t>Marin</t>
  </si>
  <si>
    <t>21102150000000</t>
  </si>
  <si>
    <t>21</t>
  </si>
  <si>
    <t>10215</t>
  </si>
  <si>
    <t>Marin County Office of Education</t>
  </si>
  <si>
    <t>Mendocino</t>
  </si>
  <si>
    <t>23102310000000</t>
  </si>
  <si>
    <t>23</t>
  </si>
  <si>
    <t>10231</t>
  </si>
  <si>
    <t>Mendocino County Office of Education</t>
  </si>
  <si>
    <t>Merced</t>
  </si>
  <si>
    <t>24102490000000</t>
  </si>
  <si>
    <t>24</t>
  </si>
  <si>
    <t>10249</t>
  </si>
  <si>
    <t>Merced County Office of Education</t>
  </si>
  <si>
    <t>Monterey</t>
  </si>
  <si>
    <t>27102720000000</t>
  </si>
  <si>
    <t>27</t>
  </si>
  <si>
    <t>10272</t>
  </si>
  <si>
    <t>Monterey County Office of Education</t>
  </si>
  <si>
    <t>Napa</t>
  </si>
  <si>
    <t>28102800000000</t>
  </si>
  <si>
    <t>28</t>
  </si>
  <si>
    <t>10280</t>
  </si>
  <si>
    <t>Napa County Office of Education</t>
  </si>
  <si>
    <t>Orange</t>
  </si>
  <si>
    <t>30103060000000</t>
  </si>
  <si>
    <t>30</t>
  </si>
  <si>
    <t>10306</t>
  </si>
  <si>
    <t>Orange County Department of Education</t>
  </si>
  <si>
    <t>Placer</t>
  </si>
  <si>
    <t>31103140000000</t>
  </si>
  <si>
    <t>31</t>
  </si>
  <si>
    <t>10314</t>
  </si>
  <si>
    <t>Placer County Office of Education</t>
  </si>
  <si>
    <t>Riverside</t>
  </si>
  <si>
    <t>33103300000000</t>
  </si>
  <si>
    <t>33</t>
  </si>
  <si>
    <t>10330</t>
  </si>
  <si>
    <t>Riverside County Office of Education</t>
  </si>
  <si>
    <t>Sacramento</t>
  </si>
  <si>
    <t>34103480000000</t>
  </si>
  <si>
    <t>34</t>
  </si>
  <si>
    <t>10348</t>
  </si>
  <si>
    <t>Sacramento County Office of Education</t>
  </si>
  <si>
    <t>San Benito</t>
  </si>
  <si>
    <t>35103550000000</t>
  </si>
  <si>
    <t>35</t>
  </si>
  <si>
    <t>10355</t>
  </si>
  <si>
    <t>San Benito County Office of Education</t>
  </si>
  <si>
    <t>San Bernardino</t>
  </si>
  <si>
    <t>36103630000000</t>
  </si>
  <si>
    <t>36</t>
  </si>
  <si>
    <t>10363</t>
  </si>
  <si>
    <t>San Bernardino County Office of Education</t>
  </si>
  <si>
    <t>San Diego</t>
  </si>
  <si>
    <t>37103710000000</t>
  </si>
  <si>
    <t>37</t>
  </si>
  <si>
    <t>10371</t>
  </si>
  <si>
    <t>San Diego County Office of Education</t>
  </si>
  <si>
    <t>San Francisco</t>
  </si>
  <si>
    <t>38103890000000</t>
  </si>
  <si>
    <t>38</t>
  </si>
  <si>
    <t>10389</t>
  </si>
  <si>
    <t>San Francisco County Office of Education</t>
  </si>
  <si>
    <t>San Joaquin</t>
  </si>
  <si>
    <t>39103970000000</t>
  </si>
  <si>
    <t>39</t>
  </si>
  <si>
    <t>10397</t>
  </si>
  <si>
    <t>San Joaquin County Office of Education</t>
  </si>
  <si>
    <t>San Luis Obispo</t>
  </si>
  <si>
    <t>40104050000000</t>
  </si>
  <si>
    <t>40</t>
  </si>
  <si>
    <t>10405</t>
  </si>
  <si>
    <t>San Luis Obispo County Office of Education</t>
  </si>
  <si>
    <t>San Mateo</t>
  </si>
  <si>
    <t>41104130000000</t>
  </si>
  <si>
    <t>41</t>
  </si>
  <si>
    <t>10413</t>
  </si>
  <si>
    <t>San Mateo County Office of Education</t>
  </si>
  <si>
    <t>Santa Barbara</t>
  </si>
  <si>
    <t>42104210000000</t>
  </si>
  <si>
    <t>42</t>
  </si>
  <si>
    <t>10421</t>
  </si>
  <si>
    <t>Santa Barbara County Office of Education</t>
  </si>
  <si>
    <t>Santa Clara</t>
  </si>
  <si>
    <t>43104390000000</t>
  </si>
  <si>
    <t>43</t>
  </si>
  <si>
    <t>10439</t>
  </si>
  <si>
    <t>Santa Clara County Office of Education</t>
  </si>
  <si>
    <t>Santa Cruz</t>
  </si>
  <si>
    <t>44104470000000</t>
  </si>
  <si>
    <t>44</t>
  </si>
  <si>
    <t>10447</t>
  </si>
  <si>
    <t>Santa Cruz County Office of Education</t>
  </si>
  <si>
    <t>Shasta</t>
  </si>
  <si>
    <t>45104540000000</t>
  </si>
  <si>
    <t>45</t>
  </si>
  <si>
    <t>10454</t>
  </si>
  <si>
    <t>Shasta County Office of Education</t>
  </si>
  <si>
    <t>Solano</t>
  </si>
  <si>
    <t>48104880000000</t>
  </si>
  <si>
    <t>48</t>
  </si>
  <si>
    <t>10488</t>
  </si>
  <si>
    <t>Solano County Office of Education</t>
  </si>
  <si>
    <t>Sonoma</t>
  </si>
  <si>
    <t>49104960000000</t>
  </si>
  <si>
    <t>49</t>
  </si>
  <si>
    <t>10496</t>
  </si>
  <si>
    <t>Sonoma County Office of Education</t>
  </si>
  <si>
    <t>Stanislaus</t>
  </si>
  <si>
    <t>50105040000000</t>
  </si>
  <si>
    <t>50</t>
  </si>
  <si>
    <t>10504</t>
  </si>
  <si>
    <t>Stanislaus County Office of Education</t>
  </si>
  <si>
    <t>Tehama</t>
  </si>
  <si>
    <t>52105200000000</t>
  </si>
  <si>
    <t>52</t>
  </si>
  <si>
    <t>10520</t>
  </si>
  <si>
    <t>Tehama County Department of Education</t>
  </si>
  <si>
    <t>Tuolumne</t>
  </si>
  <si>
    <t>55105530000000</t>
  </si>
  <si>
    <t>55</t>
  </si>
  <si>
    <t>10553</t>
  </si>
  <si>
    <t>Tuolumne County Superintendent of Schools</t>
  </si>
  <si>
    <t>Ventura</t>
  </si>
  <si>
    <t>56105610000000</t>
  </si>
  <si>
    <t>56</t>
  </si>
  <si>
    <t>10561</t>
  </si>
  <si>
    <t>Ventura County Office of Education</t>
  </si>
  <si>
    <t>Yolo</t>
  </si>
  <si>
    <t>57105790000000</t>
  </si>
  <si>
    <t>57</t>
  </si>
  <si>
    <t>10579</t>
  </si>
  <si>
    <t>Yolo County Office of Education</t>
  </si>
  <si>
    <t>Yuba</t>
  </si>
  <si>
    <t>58105870000000</t>
  </si>
  <si>
    <t>58</t>
  </si>
  <si>
    <t>10587</t>
  </si>
  <si>
    <t>Yuba County Office of Education</t>
  </si>
  <si>
    <t>Statewide Total</t>
  </si>
  <si>
    <t>California Department of Education</t>
  </si>
  <si>
    <t>School Fiscal Services Division</t>
  </si>
  <si>
    <t>To receive payment of an allocation, LEAs will need to submit a Consolidated Application Reporting System (CARS) Application for Funding 2024–25 and Local Control Accountability Plan (LCAP) Federal Addendum.</t>
  </si>
  <si>
    <t>Alpine</t>
  </si>
  <si>
    <t>02100250000000</t>
  </si>
  <si>
    <t>02</t>
  </si>
  <si>
    <t>10025</t>
  </si>
  <si>
    <t>Alpine County Office of Education</t>
  </si>
  <si>
    <t>Amador</t>
  </si>
  <si>
    <t>03100330000000</t>
  </si>
  <si>
    <t>03</t>
  </si>
  <si>
    <t>10033</t>
  </si>
  <si>
    <t>Amador County Office of Education</t>
  </si>
  <si>
    <t>Calaveras</t>
  </si>
  <si>
    <t>05100580000000</t>
  </si>
  <si>
    <t>05</t>
  </si>
  <si>
    <t>10058</t>
  </si>
  <si>
    <t>Calaveras County Office of Education</t>
  </si>
  <si>
    <t>Colusa</t>
  </si>
  <si>
    <t>06100660000000</t>
  </si>
  <si>
    <t>06</t>
  </si>
  <si>
    <t>10066</t>
  </si>
  <si>
    <t>Colusa County Office of Education</t>
  </si>
  <si>
    <t>Del Norte</t>
  </si>
  <si>
    <t>08100820000000</t>
  </si>
  <si>
    <t>08</t>
  </si>
  <si>
    <t>10082</t>
  </si>
  <si>
    <t>Del Norte County Office of Education</t>
  </si>
  <si>
    <t>Glenn</t>
  </si>
  <si>
    <t>11101160000000</t>
  </si>
  <si>
    <t>11</t>
  </si>
  <si>
    <t>10116</t>
  </si>
  <si>
    <t>Glenn County Office of Education</t>
  </si>
  <si>
    <t>Inyo</t>
  </si>
  <si>
    <t>14101400000000</t>
  </si>
  <si>
    <t>14</t>
  </si>
  <si>
    <t>10140</t>
  </si>
  <si>
    <t>Inyo County Office of Education</t>
  </si>
  <si>
    <t>Lake</t>
  </si>
  <si>
    <t>17101730000000</t>
  </si>
  <si>
    <t>17</t>
  </si>
  <si>
    <t>10173</t>
  </si>
  <si>
    <t>Lake County Office of Education</t>
  </si>
  <si>
    <t>Lassen</t>
  </si>
  <si>
    <t>18101810000000</t>
  </si>
  <si>
    <t>18</t>
  </si>
  <si>
    <t>10181</t>
  </si>
  <si>
    <t>Lassen County Office of Education</t>
  </si>
  <si>
    <t>Mariposa</t>
  </si>
  <si>
    <t>22102230000000</t>
  </si>
  <si>
    <t>22</t>
  </si>
  <si>
    <t>10223</t>
  </si>
  <si>
    <t>Mariposa County Office of Education</t>
  </si>
  <si>
    <t>Modoc</t>
  </si>
  <si>
    <t>25102560000000</t>
  </si>
  <si>
    <t>25</t>
  </si>
  <si>
    <t>10256</t>
  </si>
  <si>
    <t>Modoc County Office of Education</t>
  </si>
  <si>
    <t>Mono</t>
  </si>
  <si>
    <t>26102640000000</t>
  </si>
  <si>
    <t>26</t>
  </si>
  <si>
    <t>10264</t>
  </si>
  <si>
    <t>Mono County Office of Education</t>
  </si>
  <si>
    <t>Nevada</t>
  </si>
  <si>
    <t>29102980000000</t>
  </si>
  <si>
    <t>29</t>
  </si>
  <si>
    <t>10298</t>
  </si>
  <si>
    <t>Nevada County Office of Education</t>
  </si>
  <si>
    <t>Plumas</t>
  </si>
  <si>
    <t>32103220000000</t>
  </si>
  <si>
    <t>32</t>
  </si>
  <si>
    <t>10322</t>
  </si>
  <si>
    <t>Plumas County Office of Education</t>
  </si>
  <si>
    <t>Sierra</t>
  </si>
  <si>
    <t>46104620000000</t>
  </si>
  <si>
    <t>46</t>
  </si>
  <si>
    <t>10462</t>
  </si>
  <si>
    <t>Sierra County Office of Education</t>
  </si>
  <si>
    <t>Siskiyou</t>
  </si>
  <si>
    <t>47104700000000</t>
  </si>
  <si>
    <t>47</t>
  </si>
  <si>
    <t>10470</t>
  </si>
  <si>
    <t>Siskiyou County Office of Education</t>
  </si>
  <si>
    <t>Sutter</t>
  </si>
  <si>
    <t>51105120000000</t>
  </si>
  <si>
    <t>51</t>
  </si>
  <si>
    <t>10512</t>
  </si>
  <si>
    <t>Sutter County Office of Education</t>
  </si>
  <si>
    <t>Trinity</t>
  </si>
  <si>
    <t>53105380000000</t>
  </si>
  <si>
    <t>53</t>
  </si>
  <si>
    <t>10538</t>
  </si>
  <si>
    <t>Trinity County Office of Education</t>
  </si>
  <si>
    <t>Tulare</t>
  </si>
  <si>
    <t>54105460000000</t>
  </si>
  <si>
    <t>54</t>
  </si>
  <si>
    <t>10546</t>
  </si>
  <si>
    <t>Tulare County Office of Education</t>
  </si>
  <si>
    <t>CDS: County District School; COE: County Office of Education</t>
  </si>
  <si>
    <t>Service Location Field</t>
  </si>
  <si>
    <t>Prevention and Intervention Programs for Children and Youth Who Are Neglected, Delinquent, or At-Risk</t>
  </si>
  <si>
    <t xml:space="preserve">Title I, Part D, Subpart 2
</t>
  </si>
  <si>
    <t>Revised allocation amounts are posted for Title I, Part D local educational agencies (LEAs) with a submitted LCAP Federal Addendum and a certified Consolidated Application and Reporting System (CARS) Application for Funding as of October 25, 2024.</t>
  </si>
  <si>
    <t>CARS
Application
for Funding
10/25/24</t>
  </si>
  <si>
    <t>LCAP Federal Addendum
10/25/24</t>
  </si>
  <si>
    <t xml:space="preserve">
2024‒25
Revised
Allocation
Amount</t>
  </si>
  <si>
    <t>CMDC Submitted
10/31/24</t>
  </si>
  <si>
    <t>2024-25
Revised
Eligibility</t>
  </si>
  <si>
    <t>2nd Apportionment</t>
  </si>
  <si>
    <t>January 2025</t>
  </si>
  <si>
    <t>Yes</t>
  </si>
  <si>
    <t>Not Filed</t>
  </si>
  <si>
    <t>N/A</t>
  </si>
  <si>
    <t xml:space="preserve"> </t>
  </si>
  <si>
    <t>Direct
Funded
Charter School
Number</t>
  </si>
  <si>
    <t>https://www.cde.ca.gov/fg/fo/r14/title1pd24apptoverview.asp</t>
  </si>
  <si>
    <t>The second apportionment is based on cash balances reported in the Federal Cash Management Data Collection (CMDC) system for period 2 (October 10-31, 2024). For more information on CMDC payments, please refer to apportionment overview 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</si>
</sst>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3" x14ac:knownFonts="1"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4">
    <xf numFmtId="0" fontId="0" fillId="0" borderId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11" fillId="0" borderId="0" applyNumberForma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10" fillId="0" borderId="1" applyNumberFormat="0" applyFill="0" applyAlignment="0" applyProtection="0"/>
  </cellStyleXfs>
  <cellXfs count="34">
    <xf numFmtId="0" fontId="0" fillId="0" borderId="0" xfId="0"/>
    <xf numFmtId="0" fontId="4" fillId="0" borderId="0" xfId="4" applyFont="1"/>
    <xf numFmtId="0" fontId="4" fillId="0" borderId="0" xfId="4" applyFont="1" applyAlignment="1">
      <alignment horizontal="center"/>
    </xf>
    <xf numFmtId="164" fontId="4" fillId="0" borderId="0" xfId="4" applyNumberFormat="1" applyFont="1"/>
    <xf numFmtId="0" fontId="8" fillId="2" borderId="0" xfId="0" applyFont="1" applyFill="1" applyAlignment="1">
      <alignment horizontal="center" wrapText="1"/>
    </xf>
    <xf numFmtId="164" fontId="8" fillId="2" borderId="0" xfId="0" applyNumberFormat="1" applyFont="1" applyFill="1" applyAlignment="1">
      <alignment horizontal="center" wrapText="1"/>
    </xf>
    <xf numFmtId="0" fontId="4" fillId="0" borderId="0" xfId="4" applyFont="1" applyAlignment="1">
      <alignment horizontal="center" vertical="center" wrapText="1"/>
    </xf>
    <xf numFmtId="164" fontId="4" fillId="0" borderId="0" xfId="4" applyNumberFormat="1" applyFont="1" applyAlignment="1">
      <alignment horizontal="right"/>
    </xf>
    <xf numFmtId="0" fontId="9" fillId="0" borderId="0" xfId="4" applyFont="1"/>
    <xf numFmtId="0" fontId="4" fillId="0" borderId="0" xfId="4" quotePrefix="1" applyFont="1"/>
    <xf numFmtId="0" fontId="4" fillId="0" borderId="0" xfId="9" applyFont="1" applyAlignment="1">
      <alignment horizontal="left"/>
    </xf>
    <xf numFmtId="164" fontId="4" fillId="0" borderId="0" xfId="9" applyNumberFormat="1" applyFont="1" applyAlignment="1">
      <alignment horizontal="right"/>
    </xf>
    <xf numFmtId="164" fontId="4" fillId="0" borderId="0" xfId="8" applyNumberFormat="1" applyFont="1" applyFill="1" applyBorder="1" applyAlignment="1">
      <alignment horizontal="center"/>
    </xf>
    <xf numFmtId="49" fontId="4" fillId="0" borderId="0" xfId="9" applyNumberFormat="1" applyFont="1" applyAlignment="1">
      <alignment horizontal="left"/>
    </xf>
    <xf numFmtId="49" fontId="4" fillId="0" borderId="0" xfId="9" applyNumberFormat="1" applyFont="1"/>
    <xf numFmtId="2" fontId="4" fillId="0" borderId="0" xfId="4" applyNumberFormat="1" applyFont="1" applyAlignment="1">
      <alignment horizontal="center"/>
    </xf>
    <xf numFmtId="2" fontId="8" fillId="2" borderId="0" xfId="0" applyNumberFormat="1" applyFont="1" applyFill="1" applyAlignment="1">
      <alignment horizontal="center" wrapText="1"/>
    </xf>
    <xf numFmtId="2" fontId="4" fillId="0" borderId="0" xfId="9" applyNumberFormat="1" applyFont="1" applyAlignment="1">
      <alignment horizontal="center"/>
    </xf>
    <xf numFmtId="49" fontId="4" fillId="0" borderId="0" xfId="4" applyNumberFormat="1" applyFont="1" applyAlignment="1">
      <alignment horizontal="center"/>
    </xf>
    <xf numFmtId="49" fontId="8" fillId="2" borderId="0" xfId="0" applyNumberFormat="1" applyFont="1" applyFill="1" applyAlignment="1">
      <alignment horizontal="center" wrapText="1"/>
    </xf>
    <xf numFmtId="49" fontId="4" fillId="0" borderId="0" xfId="9" applyNumberFormat="1" applyFont="1" applyAlignment="1">
      <alignment horizontal="center"/>
    </xf>
    <xf numFmtId="49" fontId="7" fillId="0" borderId="0" xfId="9" applyNumberFormat="1" applyFont="1" applyAlignment="1">
      <alignment horizontal="center"/>
    </xf>
    <xf numFmtId="49" fontId="4" fillId="0" borderId="0" xfId="4" applyNumberFormat="1" applyFont="1"/>
    <xf numFmtId="49" fontId="4" fillId="0" borderId="0" xfId="4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2" fillId="0" borderId="0" xfId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11" applyFill="1" applyAlignment="1">
      <alignment horizontal="left" vertical="center"/>
    </xf>
    <xf numFmtId="0" fontId="11" fillId="0" borderId="0" xfId="3" applyAlignment="1">
      <alignment vertical="center"/>
    </xf>
    <xf numFmtId="49" fontId="4" fillId="0" borderId="0" xfId="9" applyNumberFormat="1" applyFont="1" applyAlignment="1">
      <alignment horizontal="left" wrapText="1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0" fontId="5" fillId="0" borderId="0" xfId="2" applyFont="1" applyAlignment="1">
      <alignment horizontal="left" vertical="top"/>
    </xf>
  </cellXfs>
  <cellStyles count="14">
    <cellStyle name="Comma 2 2" xfId="8" xr:uid="{7B1B2A04-6BD2-47BB-8ADF-48FF1AEC54F6}"/>
    <cellStyle name="Heading 1" xfId="1" builtinId="16" customBuiltin="1"/>
    <cellStyle name="Heading 2" xfId="2" builtinId="17" customBuiltin="1"/>
    <cellStyle name="Heading 2 2" xfId="10" xr:uid="{BBE9E7BB-D87A-477C-BB3B-F8903074A58E}"/>
    <cellStyle name="Heading 3" xfId="11" builtinId="18" customBuiltin="1"/>
    <cellStyle name="Heading 4" xfId="12" builtinId="19" customBuiltin="1"/>
    <cellStyle name="Hyperlink" xfId="3" builtinId="8" customBuiltin="1"/>
    <cellStyle name="Normal" xfId="0" builtinId="0" customBuiltin="1"/>
    <cellStyle name="Normal 2" xfId="4" xr:uid="{59E6F6BB-1832-470E-8F7D-BF9E805400DB}"/>
    <cellStyle name="Normal 2 2" xfId="9" xr:uid="{C7D646D1-EAD8-4243-B90D-E40F1F791C3E}"/>
    <cellStyle name="Normal 2 2 2 4" xfId="7" xr:uid="{4D9D37F2-8D40-4234-A68C-A4EB452EE6CD}"/>
    <cellStyle name="Normal 24 2" xfId="6" xr:uid="{72F25F74-CF3E-42DC-B74B-F7FF5B933ED2}"/>
    <cellStyle name="Normal 31" xfId="5" xr:uid="{9F5FAD4A-DE24-4396-B6C5-85AA144E3D30}"/>
    <cellStyle name="Total" xfId="13" builtinId="25" customBuiltin="1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left" vertical="bottom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03209-58E9-46E7-85D6-DEAFB50ADDC2}" name="tbl_AllocBal2024" displayName="tbl_AllocBal2024" ref="A10:S69" totalsRowCount="1" headerRowDxfId="41" totalsRowCellStyle="Total">
  <autoFilter ref="A10:S68" xr:uid="{E4703209-58E9-46E7-85D6-DEAFB50ADDC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8D17A96D-CCB2-41CC-9E42-47098EE43DE7}" name="County Name" totalsRowLabel="Statewide Total" dataDxfId="40" dataCellStyle="Normal 2 2" totalsRowCellStyle="Total"/>
    <tableColumn id="2" xr3:uid="{3449C822-720C-4C7A-993C-12F320F44D42}" name="Full CDS Code" dataDxfId="39" totalsRowDxfId="38" dataCellStyle="Normal 2 2" totalsRowCellStyle="Total"/>
    <tableColumn id="3" xr3:uid="{297D840E-429D-4C5D-B82D-B1262D72356E}" name="County _x000a_Code" dataDxfId="37" totalsRowDxfId="36" dataCellStyle="Normal 2 2" totalsRowCellStyle="Total"/>
    <tableColumn id="4" xr3:uid="{C380D21F-7569-4793-9784-14B7564AEB1B}" name="District _x000a_Code" dataDxfId="35" totalsRowDxfId="34" dataCellStyle="Normal 2 2" totalsRowCellStyle="Total"/>
    <tableColumn id="19" xr3:uid="{E9DED6C9-3913-4968-A60C-0EE38AFB0FA9}" name="Direct_x000a_Funded_x000a_Charter School_x000a_Number" dataDxfId="33" totalsRowDxfId="32" dataCellStyle="Normal 2 2" totalsRowCellStyle="Total"/>
    <tableColumn id="5" xr3:uid="{0B21B5A1-181F-487E-9014-C724778953F4}" name="School _x000a_Code" dataDxfId="31" totalsRowDxfId="30" dataCellStyle="Normal 2 2" totalsRowCellStyle="Total"/>
    <tableColumn id="7" xr3:uid="{8F9EFEF3-4B2D-44B1-BAC9-A7009BC68AE7}" name="Service Location Field" dataDxfId="29" totalsRowDxfId="28" dataCellStyle="Normal 2 2" totalsRowCellStyle="Total"/>
    <tableColumn id="8" xr3:uid="{D867E871-7FC4-4A67-8EB3-98C9D6F6B7CB}" name="Local Educational Agency" dataDxfId="27" totalsRowDxfId="26" dataCellStyle="Normal 2 2" totalsRowCellStyle="Total"/>
    <tableColumn id="10" xr3:uid="{22542436-CA17-4F09-BBE0-8C0DDCC03D2D}" name="LEA Type" dataDxfId="25" totalsRowDxfId="24" dataCellStyle="Normal 2 2" totalsRowCellStyle="Total"/>
    <tableColumn id="16" xr3:uid="{CD67D687-4379-4E86-8EFA-7B48404979EC}" name="2024-25_x000a_Revised_x000a_Eligibility" totalsRowFunction="sum" dataDxfId="23" totalsRowDxfId="22" dataCellStyle="Normal 2 2" totalsRowCellStyle="Total"/>
    <tableColumn id="6" xr3:uid="{8CBEAAC6-F5FF-413E-AC5D-AE421197A28A}" name="CARS_x000a_Application_x000a_for Funding_x000a_10/25/24" dataDxfId="21" totalsRowDxfId="20" dataCellStyle="Normal 2" totalsRowCellStyle="Total"/>
    <tableColumn id="9" xr3:uid="{6B9F0C95-C955-4BEA-B7D8-C113F794C2F9}" name="LCAP Federal Addendum_x000a_10/25/24" dataDxfId="19" totalsRowDxfId="18" dataCellStyle="Normal 2" totalsRowCellStyle="Total"/>
    <tableColumn id="11" xr3:uid="{E8BADDB7-832D-4D82-8F03-42B629D018C5}" name="_x000a_2024‒25_x000a_Revised_x000a_Allocation_x000a_Amount" totalsRowFunction="sum" dataDxfId="17" totalsRowDxfId="16" dataCellStyle="Normal 2" totalsRowCellStyle="Total"/>
    <tableColumn id="18" xr3:uid="{CB1D8E53-E7A6-492C-A11B-B6648F93363E}" name="CMDC Submitted_x000a_10/31/24" dataDxfId="15" totalsRowDxfId="14" dataCellStyle="Normal 2" totalsRowCellStyle="Total"/>
    <tableColumn id="13" xr3:uid="{5EA8F0C3-2A80-4565-AB19-F8E1608A20A0}" name="1st Apportionment" totalsRowFunction="sum" dataDxfId="13" totalsRowDxfId="12" dataCellStyle="Normal 2" totalsRowCellStyle="Total"/>
    <tableColumn id="12" xr3:uid="{2E17AC1A-A3B8-4167-943A-A44331370149}" name="2nd Apportionment" totalsRowFunction="sum" dataDxfId="11" totalsRowDxfId="10" dataCellStyle="Normal 2" totalsRowCellStyle="Total"/>
    <tableColumn id="14" xr3:uid="{BC6A144D-0121-4E18-BE42-31493B0D41BF}" name="Invoices" totalsRowFunction="sum" dataDxfId="9" totalsRowDxfId="8" dataCellStyle="Normal 2" totalsRowCellStyle="Total"/>
    <tableColumn id="15" xr3:uid="{AC2A1C1B-11E4-449E-91FA-80B9BEA52B70}" name="Total Paid" totalsRowFunction="sum" dataDxfId="7" totalsRowDxfId="6" dataCellStyle="Normal 2" totalsRowCellStyle="Total"/>
    <tableColumn id="17" xr3:uid="{4B19E04C-649E-4982-84C3-900D6E630106}" name="Balance Remaining" totalsRowFunction="sum" dataDxfId="5" totalsRowDxfId="4" dataCellStyle="Normal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Revised allocation schedule for Title I, Part D for fiscal year 2024-25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de.ca.gov/fg/fo/r14/title1pd24apptoverview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4D034-A6DD-4DC9-B141-C0E7405B1064}">
  <dimension ref="A1:S72"/>
  <sheetViews>
    <sheetView tabSelected="1" zoomScaleNormal="100" workbookViewId="0"/>
  </sheetViews>
  <sheetFormatPr defaultColWidth="9.1796875" defaultRowHeight="15" x14ac:dyDescent="0.25"/>
  <cols>
    <col min="1" max="2" width="16" style="1" customWidth="1"/>
    <col min="3" max="6" width="12.08984375" style="15" customWidth="1"/>
    <col min="7" max="7" width="12.08984375" style="18" customWidth="1"/>
    <col min="8" max="8" width="32.08984375" style="24" customWidth="1"/>
    <col min="9" max="9" width="12.08984375" style="22" customWidth="1"/>
    <col min="10" max="10" width="12.08984375" style="7" customWidth="1"/>
    <col min="11" max="12" width="12.1796875" style="1" customWidth="1"/>
    <col min="13" max="13" width="12.81640625" style="1" bestFit="1" customWidth="1"/>
    <col min="14" max="14" width="12.1796875" style="1" customWidth="1"/>
    <col min="15" max="16" width="13.81640625" style="3" customWidth="1"/>
    <col min="17" max="19" width="13.81640625" style="1" customWidth="1"/>
    <col min="20" max="16384" width="9.1796875" style="1"/>
  </cols>
  <sheetData>
    <row r="1" spans="1:19" ht="21" x14ac:dyDescent="0.4">
      <c r="A1" s="25" t="s">
        <v>312</v>
      </c>
      <c r="H1" s="23"/>
      <c r="I1" s="18"/>
    </row>
    <row r="2" spans="1:19" ht="17.399999999999999" x14ac:dyDescent="0.25">
      <c r="A2" s="33" t="s">
        <v>311</v>
      </c>
      <c r="H2" s="23"/>
      <c r="I2" s="18"/>
    </row>
    <row r="3" spans="1:19" ht="15.6" x14ac:dyDescent="0.25">
      <c r="A3" s="27" t="s">
        <v>0</v>
      </c>
      <c r="H3" s="23"/>
      <c r="I3" s="18"/>
    </row>
    <row r="4" spans="1:19" ht="15.6" x14ac:dyDescent="0.3">
      <c r="A4" s="26" t="s">
        <v>1</v>
      </c>
      <c r="H4" s="23"/>
      <c r="I4" s="18"/>
    </row>
    <row r="5" spans="1:19" x14ac:dyDescent="0.25">
      <c r="A5" t="s">
        <v>313</v>
      </c>
      <c r="H5" s="23"/>
      <c r="I5" s="18"/>
    </row>
    <row r="6" spans="1:19" x14ac:dyDescent="0.25">
      <c r="A6" t="s">
        <v>213</v>
      </c>
      <c r="H6" s="23"/>
      <c r="I6" s="18"/>
    </row>
    <row r="7" spans="1:19" x14ac:dyDescent="0.25">
      <c r="A7" t="s">
        <v>327</v>
      </c>
      <c r="H7" s="23"/>
      <c r="I7" s="18"/>
    </row>
    <row r="8" spans="1:19" x14ac:dyDescent="0.25">
      <c r="A8" s="28" t="s">
        <v>326</v>
      </c>
      <c r="H8" s="23" t="s">
        <v>324</v>
      </c>
      <c r="I8" s="18"/>
    </row>
    <row r="9" spans="1:19" x14ac:dyDescent="0.25">
      <c r="A9" t="s">
        <v>309</v>
      </c>
      <c r="H9" s="23"/>
      <c r="I9" s="18"/>
    </row>
    <row r="10" spans="1:19" s="6" customFormat="1" ht="78" x14ac:dyDescent="0.3">
      <c r="A10" s="4" t="s">
        <v>2</v>
      </c>
      <c r="B10" s="4" t="s">
        <v>3</v>
      </c>
      <c r="C10" s="16" t="s">
        <v>4</v>
      </c>
      <c r="D10" s="16" t="s">
        <v>5</v>
      </c>
      <c r="E10" s="4" t="s">
        <v>325</v>
      </c>
      <c r="F10" s="16" t="s">
        <v>6</v>
      </c>
      <c r="G10" s="19" t="s">
        <v>310</v>
      </c>
      <c r="H10" s="19" t="s">
        <v>7</v>
      </c>
      <c r="I10" s="19" t="s">
        <v>8</v>
      </c>
      <c r="J10" s="5" t="s">
        <v>318</v>
      </c>
      <c r="K10" s="4" t="s">
        <v>314</v>
      </c>
      <c r="L10" s="4" t="s">
        <v>315</v>
      </c>
      <c r="M10" s="4" t="s">
        <v>316</v>
      </c>
      <c r="N10" s="4" t="s">
        <v>317</v>
      </c>
      <c r="O10" s="5" t="s">
        <v>9</v>
      </c>
      <c r="P10" s="5" t="s">
        <v>319</v>
      </c>
      <c r="Q10" s="5" t="s">
        <v>10</v>
      </c>
      <c r="R10" s="5" t="s">
        <v>11</v>
      </c>
      <c r="S10" s="4" t="s">
        <v>12</v>
      </c>
    </row>
    <row r="11" spans="1:19" x14ac:dyDescent="0.25">
      <c r="A11" s="13" t="s">
        <v>13</v>
      </c>
      <c r="B11" s="10" t="s">
        <v>14</v>
      </c>
      <c r="C11" s="17" t="s">
        <v>15</v>
      </c>
      <c r="D11" s="17" t="s">
        <v>16</v>
      </c>
      <c r="E11" s="17" t="s">
        <v>17</v>
      </c>
      <c r="F11" s="17" t="s">
        <v>323</v>
      </c>
      <c r="G11" s="20" t="s">
        <v>16</v>
      </c>
      <c r="H11" s="29" t="s">
        <v>18</v>
      </c>
      <c r="I11" s="21" t="s">
        <v>19</v>
      </c>
      <c r="J11" s="11">
        <v>230254</v>
      </c>
      <c r="K11" s="2" t="s">
        <v>321</v>
      </c>
      <c r="L11" s="2" t="s">
        <v>321</v>
      </c>
      <c r="M11" s="7">
        <v>230254</v>
      </c>
      <c r="N11" s="12" t="s">
        <v>321</v>
      </c>
      <c r="O11" s="7">
        <v>0</v>
      </c>
      <c r="P11" s="7">
        <v>0</v>
      </c>
      <c r="Q11" s="3">
        <v>0</v>
      </c>
      <c r="R11" s="3">
        <v>0</v>
      </c>
      <c r="S11" s="3">
        <v>230254</v>
      </c>
    </row>
    <row r="12" spans="1:19" x14ac:dyDescent="0.25">
      <c r="A12" s="14" t="s">
        <v>214</v>
      </c>
      <c r="B12" s="10" t="s">
        <v>215</v>
      </c>
      <c r="C12" s="17" t="s">
        <v>216</v>
      </c>
      <c r="D12" s="17" t="s">
        <v>217</v>
      </c>
      <c r="E12" s="17" t="s">
        <v>17</v>
      </c>
      <c r="F12" s="17" t="s">
        <v>323</v>
      </c>
      <c r="G12" s="20" t="s">
        <v>217</v>
      </c>
      <c r="H12" s="29" t="s">
        <v>218</v>
      </c>
      <c r="I12" s="21" t="s">
        <v>19</v>
      </c>
      <c r="J12" s="11">
        <v>0</v>
      </c>
      <c r="K12" s="2" t="s">
        <v>322</v>
      </c>
      <c r="L12" s="2" t="s">
        <v>322</v>
      </c>
      <c r="M12" s="7">
        <v>0</v>
      </c>
      <c r="N12" s="12" t="s">
        <v>322</v>
      </c>
      <c r="O12" s="7">
        <v>0</v>
      </c>
      <c r="P12" s="7">
        <v>0</v>
      </c>
      <c r="Q12" s="3">
        <v>0</v>
      </c>
      <c r="R12" s="3">
        <v>0</v>
      </c>
      <c r="S12" s="3">
        <v>0</v>
      </c>
    </row>
    <row r="13" spans="1:19" x14ac:dyDescent="0.25">
      <c r="A13" s="14" t="s">
        <v>219</v>
      </c>
      <c r="B13" s="10" t="s">
        <v>220</v>
      </c>
      <c r="C13" s="17" t="s">
        <v>221</v>
      </c>
      <c r="D13" s="17" t="s">
        <v>222</v>
      </c>
      <c r="E13" s="17" t="s">
        <v>17</v>
      </c>
      <c r="F13" s="17" t="s">
        <v>323</v>
      </c>
      <c r="G13" s="20" t="s">
        <v>222</v>
      </c>
      <c r="H13" s="29" t="s">
        <v>223</v>
      </c>
      <c r="I13" s="21" t="s">
        <v>19</v>
      </c>
      <c r="J13" s="11">
        <v>0</v>
      </c>
      <c r="K13" s="2" t="s">
        <v>322</v>
      </c>
      <c r="L13" s="2" t="s">
        <v>322</v>
      </c>
      <c r="M13" s="7">
        <v>0</v>
      </c>
      <c r="N13" s="12" t="s">
        <v>322</v>
      </c>
      <c r="O13" s="7">
        <v>0</v>
      </c>
      <c r="P13" s="7">
        <v>0</v>
      </c>
      <c r="Q13" s="3">
        <v>0</v>
      </c>
      <c r="R13" s="3">
        <v>0</v>
      </c>
      <c r="S13" s="3">
        <v>0</v>
      </c>
    </row>
    <row r="14" spans="1:19" x14ac:dyDescent="0.25">
      <c r="A14" s="14" t="s">
        <v>20</v>
      </c>
      <c r="B14" s="10" t="s">
        <v>21</v>
      </c>
      <c r="C14" s="17" t="s">
        <v>22</v>
      </c>
      <c r="D14" s="17" t="s">
        <v>23</v>
      </c>
      <c r="E14" s="17" t="s">
        <v>17</v>
      </c>
      <c r="F14" s="17" t="s">
        <v>323</v>
      </c>
      <c r="G14" s="20" t="s">
        <v>23</v>
      </c>
      <c r="H14" s="29" t="s">
        <v>24</v>
      </c>
      <c r="I14" s="21" t="s">
        <v>19</v>
      </c>
      <c r="J14" s="11">
        <v>115127</v>
      </c>
      <c r="K14" s="2" t="s">
        <v>321</v>
      </c>
      <c r="L14" s="2" t="s">
        <v>321</v>
      </c>
      <c r="M14" s="7">
        <v>115127</v>
      </c>
      <c r="N14" s="12" t="s">
        <v>321</v>
      </c>
      <c r="O14" s="7">
        <v>10392</v>
      </c>
      <c r="P14" s="7">
        <v>52184</v>
      </c>
      <c r="Q14" s="3">
        <v>0</v>
      </c>
      <c r="R14" s="3">
        <v>62576</v>
      </c>
      <c r="S14" s="3">
        <v>52551</v>
      </c>
    </row>
    <row r="15" spans="1:19" x14ac:dyDescent="0.25">
      <c r="A15" s="14" t="s">
        <v>224</v>
      </c>
      <c r="B15" s="10" t="s">
        <v>225</v>
      </c>
      <c r="C15" s="17" t="s">
        <v>226</v>
      </c>
      <c r="D15" s="17" t="s">
        <v>227</v>
      </c>
      <c r="E15" s="17" t="s">
        <v>17</v>
      </c>
      <c r="F15" s="17" t="s">
        <v>323</v>
      </c>
      <c r="G15" s="20" t="s">
        <v>227</v>
      </c>
      <c r="H15" s="29" t="s">
        <v>228</v>
      </c>
      <c r="I15" s="21" t="s">
        <v>19</v>
      </c>
      <c r="J15" s="11">
        <v>0</v>
      </c>
      <c r="K15" s="2" t="s">
        <v>322</v>
      </c>
      <c r="L15" s="2" t="s">
        <v>321</v>
      </c>
      <c r="M15" s="7">
        <v>0</v>
      </c>
      <c r="N15" s="12" t="s">
        <v>322</v>
      </c>
      <c r="O15" s="7">
        <v>0</v>
      </c>
      <c r="P15" s="7">
        <v>0</v>
      </c>
      <c r="Q15" s="3">
        <v>0</v>
      </c>
      <c r="R15" s="3">
        <v>0</v>
      </c>
      <c r="S15" s="3">
        <v>0</v>
      </c>
    </row>
    <row r="16" spans="1:19" x14ac:dyDescent="0.25">
      <c r="A16" s="14" t="s">
        <v>229</v>
      </c>
      <c r="B16" s="10" t="s">
        <v>230</v>
      </c>
      <c r="C16" s="17" t="s">
        <v>231</v>
      </c>
      <c r="D16" s="17" t="s">
        <v>232</v>
      </c>
      <c r="E16" s="17" t="s">
        <v>17</v>
      </c>
      <c r="F16" s="17" t="s">
        <v>323</v>
      </c>
      <c r="G16" s="20" t="s">
        <v>232</v>
      </c>
      <c r="H16" s="29" t="s">
        <v>233</v>
      </c>
      <c r="I16" s="21" t="s">
        <v>19</v>
      </c>
      <c r="J16" s="11">
        <v>0</v>
      </c>
      <c r="K16" s="2" t="s">
        <v>322</v>
      </c>
      <c r="L16" s="2" t="s">
        <v>322</v>
      </c>
      <c r="M16" s="7">
        <v>0</v>
      </c>
      <c r="N16" s="12" t="s">
        <v>322</v>
      </c>
      <c r="O16" s="7">
        <v>0</v>
      </c>
      <c r="P16" s="7">
        <v>0</v>
      </c>
      <c r="Q16" s="3">
        <v>0</v>
      </c>
      <c r="R16" s="3">
        <v>0</v>
      </c>
      <c r="S16" s="3">
        <v>0</v>
      </c>
    </row>
    <row r="17" spans="1:19" ht="30" x14ac:dyDescent="0.25">
      <c r="A17" s="14" t="s">
        <v>25</v>
      </c>
      <c r="B17" s="10" t="s">
        <v>26</v>
      </c>
      <c r="C17" s="17" t="s">
        <v>27</v>
      </c>
      <c r="D17" s="17" t="s">
        <v>28</v>
      </c>
      <c r="E17" s="17" t="s">
        <v>17</v>
      </c>
      <c r="F17" s="17" t="s">
        <v>323</v>
      </c>
      <c r="G17" s="20" t="s">
        <v>28</v>
      </c>
      <c r="H17" s="29" t="s">
        <v>29</v>
      </c>
      <c r="I17" s="21" t="s">
        <v>19</v>
      </c>
      <c r="J17" s="11">
        <v>240265</v>
      </c>
      <c r="K17" s="2" t="s">
        <v>321</v>
      </c>
      <c r="L17" s="2" t="s">
        <v>321</v>
      </c>
      <c r="M17" s="7">
        <v>240265</v>
      </c>
      <c r="N17" s="12" t="s">
        <v>321</v>
      </c>
      <c r="O17" s="7">
        <v>0</v>
      </c>
      <c r="P17" s="7">
        <v>154195</v>
      </c>
      <c r="Q17" s="3">
        <v>0</v>
      </c>
      <c r="R17" s="3">
        <v>154195</v>
      </c>
      <c r="S17" s="3">
        <v>86070</v>
      </c>
    </row>
    <row r="18" spans="1:19" x14ac:dyDescent="0.25">
      <c r="A18" s="14" t="s">
        <v>234</v>
      </c>
      <c r="B18" s="10" t="s">
        <v>235</v>
      </c>
      <c r="C18" s="17" t="s">
        <v>236</v>
      </c>
      <c r="D18" s="17" t="s">
        <v>237</v>
      </c>
      <c r="E18" s="17" t="s">
        <v>17</v>
      </c>
      <c r="F18" s="17" t="s">
        <v>323</v>
      </c>
      <c r="G18" s="20" t="s">
        <v>237</v>
      </c>
      <c r="H18" s="29" t="s">
        <v>238</v>
      </c>
      <c r="I18" s="21" t="s">
        <v>19</v>
      </c>
      <c r="J18" s="11">
        <v>0</v>
      </c>
      <c r="K18" s="2" t="s">
        <v>322</v>
      </c>
      <c r="L18" s="2" t="s">
        <v>321</v>
      </c>
      <c r="M18" s="7">
        <v>0</v>
      </c>
      <c r="N18" s="12" t="s">
        <v>322</v>
      </c>
      <c r="O18" s="7">
        <v>0</v>
      </c>
      <c r="P18" s="7">
        <v>0</v>
      </c>
      <c r="Q18" s="3">
        <v>0</v>
      </c>
      <c r="R18" s="3">
        <v>0</v>
      </c>
      <c r="S18" s="3">
        <v>0</v>
      </c>
    </row>
    <row r="19" spans="1:19" x14ac:dyDescent="0.25">
      <c r="A19" s="14" t="s">
        <v>30</v>
      </c>
      <c r="B19" s="10" t="s">
        <v>31</v>
      </c>
      <c r="C19" s="17" t="s">
        <v>32</v>
      </c>
      <c r="D19" s="17" t="s">
        <v>33</v>
      </c>
      <c r="E19" s="17" t="s">
        <v>17</v>
      </c>
      <c r="F19" s="17" t="s">
        <v>323</v>
      </c>
      <c r="G19" s="20" t="s">
        <v>33</v>
      </c>
      <c r="H19" s="29" t="s">
        <v>34</v>
      </c>
      <c r="I19" s="21" t="s">
        <v>19</v>
      </c>
      <c r="J19" s="11">
        <v>80088</v>
      </c>
      <c r="K19" s="2" t="s">
        <v>321</v>
      </c>
      <c r="L19" s="2" t="s">
        <v>321</v>
      </c>
      <c r="M19" s="7">
        <v>80088</v>
      </c>
      <c r="N19" s="12" t="s">
        <v>321</v>
      </c>
      <c r="O19" s="7">
        <v>0</v>
      </c>
      <c r="P19" s="7">
        <v>30158</v>
      </c>
      <c r="Q19" s="3">
        <v>0</v>
      </c>
      <c r="R19" s="3">
        <v>30158</v>
      </c>
      <c r="S19" s="3">
        <v>49930</v>
      </c>
    </row>
    <row r="20" spans="1:19" x14ac:dyDescent="0.25">
      <c r="A20" s="14" t="s">
        <v>35</v>
      </c>
      <c r="B20" s="10" t="s">
        <v>36</v>
      </c>
      <c r="C20" s="17" t="s">
        <v>37</v>
      </c>
      <c r="D20" s="17" t="s">
        <v>38</v>
      </c>
      <c r="E20" s="17" t="s">
        <v>17</v>
      </c>
      <c r="F20" s="17" t="s">
        <v>323</v>
      </c>
      <c r="G20" s="20" t="s">
        <v>38</v>
      </c>
      <c r="H20" s="29" t="s">
        <v>39</v>
      </c>
      <c r="I20" s="21" t="s">
        <v>19</v>
      </c>
      <c r="J20" s="11">
        <v>640706</v>
      </c>
      <c r="K20" s="2" t="s">
        <v>321</v>
      </c>
      <c r="L20" s="2" t="s">
        <v>321</v>
      </c>
      <c r="M20" s="7">
        <v>640706</v>
      </c>
      <c r="N20" s="12" t="s">
        <v>321</v>
      </c>
      <c r="O20" s="7">
        <v>143214</v>
      </c>
      <c r="P20" s="7">
        <v>176114</v>
      </c>
      <c r="Q20" s="3">
        <v>0</v>
      </c>
      <c r="R20" s="3">
        <v>319328</v>
      </c>
      <c r="S20" s="3">
        <v>321378</v>
      </c>
    </row>
    <row r="21" spans="1:19" x14ac:dyDescent="0.25">
      <c r="A21" s="14" t="s">
        <v>239</v>
      </c>
      <c r="B21" s="10" t="s">
        <v>240</v>
      </c>
      <c r="C21" s="17" t="s">
        <v>241</v>
      </c>
      <c r="D21" s="17" t="s">
        <v>242</v>
      </c>
      <c r="E21" s="17" t="s">
        <v>17</v>
      </c>
      <c r="F21" s="17" t="s">
        <v>323</v>
      </c>
      <c r="G21" s="20" t="s">
        <v>242</v>
      </c>
      <c r="H21" s="29" t="s">
        <v>243</v>
      </c>
      <c r="I21" s="21" t="s">
        <v>19</v>
      </c>
      <c r="J21" s="11">
        <v>0</v>
      </c>
      <c r="K21" s="2" t="s">
        <v>322</v>
      </c>
      <c r="L21" s="2" t="s">
        <v>322</v>
      </c>
      <c r="M21" s="7">
        <v>0</v>
      </c>
      <c r="N21" s="12" t="s">
        <v>322</v>
      </c>
      <c r="O21" s="7">
        <v>0</v>
      </c>
      <c r="P21" s="7">
        <v>0</v>
      </c>
      <c r="Q21" s="3">
        <v>0</v>
      </c>
      <c r="R21" s="3">
        <v>0</v>
      </c>
      <c r="S21" s="3">
        <v>0</v>
      </c>
    </row>
    <row r="22" spans="1:19" x14ac:dyDescent="0.25">
      <c r="A22" s="14" t="s">
        <v>40</v>
      </c>
      <c r="B22" s="10" t="s">
        <v>41</v>
      </c>
      <c r="C22" s="17" t="s">
        <v>42</v>
      </c>
      <c r="D22" s="17" t="s">
        <v>43</v>
      </c>
      <c r="E22" s="17" t="s">
        <v>17</v>
      </c>
      <c r="F22" s="17" t="s">
        <v>323</v>
      </c>
      <c r="G22" s="20" t="s">
        <v>43</v>
      </c>
      <c r="H22" s="29" t="s">
        <v>44</v>
      </c>
      <c r="I22" s="21" t="s">
        <v>19</v>
      </c>
      <c r="J22" s="11">
        <v>75083</v>
      </c>
      <c r="K22" s="2" t="s">
        <v>321</v>
      </c>
      <c r="L22" s="2" t="s">
        <v>321</v>
      </c>
      <c r="M22" s="7">
        <v>75083</v>
      </c>
      <c r="N22" s="12" t="s">
        <v>321</v>
      </c>
      <c r="O22" s="7">
        <v>18771</v>
      </c>
      <c r="P22" s="7">
        <v>23218</v>
      </c>
      <c r="Q22" s="3">
        <v>0</v>
      </c>
      <c r="R22" s="3">
        <v>41989</v>
      </c>
      <c r="S22" s="3">
        <v>33094</v>
      </c>
    </row>
    <row r="23" spans="1:19" x14ac:dyDescent="0.25">
      <c r="A23" s="14" t="s">
        <v>45</v>
      </c>
      <c r="B23" s="10" t="s">
        <v>46</v>
      </c>
      <c r="C23" s="17" t="s">
        <v>47</v>
      </c>
      <c r="D23" s="17" t="s">
        <v>48</v>
      </c>
      <c r="E23" s="17" t="s">
        <v>17</v>
      </c>
      <c r="F23" s="17" t="s">
        <v>323</v>
      </c>
      <c r="G23" s="20" t="s">
        <v>48</v>
      </c>
      <c r="H23" s="29" t="s">
        <v>49</v>
      </c>
      <c r="I23" s="21" t="s">
        <v>19</v>
      </c>
      <c r="J23" s="11">
        <v>25028</v>
      </c>
      <c r="K23" s="2" t="s">
        <v>321</v>
      </c>
      <c r="L23" s="2" t="s">
        <v>321</v>
      </c>
      <c r="M23" s="7">
        <v>25028</v>
      </c>
      <c r="N23" s="12" t="s">
        <v>321</v>
      </c>
      <c r="O23" s="7">
        <v>6257</v>
      </c>
      <c r="P23" s="7">
        <v>18771</v>
      </c>
      <c r="Q23" s="3">
        <v>0</v>
      </c>
      <c r="R23" s="3">
        <v>25028</v>
      </c>
      <c r="S23" s="3">
        <v>0</v>
      </c>
    </row>
    <row r="24" spans="1:19" x14ac:dyDescent="0.25">
      <c r="A24" s="14" t="s">
        <v>244</v>
      </c>
      <c r="B24" s="10" t="s">
        <v>245</v>
      </c>
      <c r="C24" s="17" t="s">
        <v>246</v>
      </c>
      <c r="D24" s="17" t="s">
        <v>247</v>
      </c>
      <c r="E24" s="17" t="s">
        <v>17</v>
      </c>
      <c r="F24" s="17" t="s">
        <v>323</v>
      </c>
      <c r="G24" s="20" t="s">
        <v>247</v>
      </c>
      <c r="H24" s="29" t="s">
        <v>248</v>
      </c>
      <c r="I24" s="21" t="s">
        <v>19</v>
      </c>
      <c r="J24" s="11">
        <v>0</v>
      </c>
      <c r="K24" s="2" t="s">
        <v>322</v>
      </c>
      <c r="L24" s="2" t="s">
        <v>322</v>
      </c>
      <c r="M24" s="7">
        <v>0</v>
      </c>
      <c r="N24" s="12" t="s">
        <v>322</v>
      </c>
      <c r="O24" s="7">
        <v>0</v>
      </c>
      <c r="P24" s="7">
        <v>0</v>
      </c>
      <c r="Q24" s="3">
        <v>0</v>
      </c>
      <c r="R24" s="3">
        <v>0</v>
      </c>
      <c r="S24" s="3">
        <v>0</v>
      </c>
    </row>
    <row r="25" spans="1:19" x14ac:dyDescent="0.25">
      <c r="A25" s="14" t="s">
        <v>50</v>
      </c>
      <c r="B25" s="10" t="s">
        <v>51</v>
      </c>
      <c r="C25" s="17" t="s">
        <v>52</v>
      </c>
      <c r="D25" s="17" t="s">
        <v>53</v>
      </c>
      <c r="E25" s="17" t="s">
        <v>17</v>
      </c>
      <c r="F25" s="17" t="s">
        <v>323</v>
      </c>
      <c r="G25" s="20" t="s">
        <v>53</v>
      </c>
      <c r="H25" s="29" t="s">
        <v>54</v>
      </c>
      <c r="I25" s="21" t="s">
        <v>19</v>
      </c>
      <c r="J25" s="11">
        <v>931025</v>
      </c>
      <c r="K25" s="2" t="s">
        <v>321</v>
      </c>
      <c r="L25" s="2" t="s">
        <v>321</v>
      </c>
      <c r="M25" s="7">
        <v>931025</v>
      </c>
      <c r="N25" s="12" t="s">
        <v>321</v>
      </c>
      <c r="O25" s="7">
        <v>0</v>
      </c>
      <c r="P25" s="7">
        <v>213755</v>
      </c>
      <c r="Q25" s="3">
        <v>0</v>
      </c>
      <c r="R25" s="3">
        <v>213755</v>
      </c>
      <c r="S25" s="3">
        <v>717270</v>
      </c>
    </row>
    <row r="26" spans="1:19" x14ac:dyDescent="0.25">
      <c r="A26" s="14" t="s">
        <v>55</v>
      </c>
      <c r="B26" s="10" t="s">
        <v>56</v>
      </c>
      <c r="C26" s="17" t="s">
        <v>57</v>
      </c>
      <c r="D26" s="17" t="s">
        <v>58</v>
      </c>
      <c r="E26" s="17" t="s">
        <v>17</v>
      </c>
      <c r="F26" s="17" t="s">
        <v>323</v>
      </c>
      <c r="G26" s="20" t="s">
        <v>58</v>
      </c>
      <c r="H26" s="29" t="s">
        <v>59</v>
      </c>
      <c r="I26" s="21" t="s">
        <v>19</v>
      </c>
      <c r="J26" s="11">
        <v>175193</v>
      </c>
      <c r="K26" s="2" t="s">
        <v>321</v>
      </c>
      <c r="L26" s="2" t="s">
        <v>321</v>
      </c>
      <c r="M26" s="7">
        <v>175193</v>
      </c>
      <c r="N26" s="12" t="s">
        <v>321</v>
      </c>
      <c r="O26" s="7">
        <v>9141</v>
      </c>
      <c r="P26" s="7">
        <v>37186</v>
      </c>
      <c r="Q26" s="3">
        <v>0</v>
      </c>
      <c r="R26" s="3">
        <v>46327</v>
      </c>
      <c r="S26" s="3">
        <v>128866</v>
      </c>
    </row>
    <row r="27" spans="1:19" x14ac:dyDescent="0.25">
      <c r="A27" s="14" t="s">
        <v>249</v>
      </c>
      <c r="B27" s="10" t="s">
        <v>250</v>
      </c>
      <c r="C27" s="17" t="s">
        <v>251</v>
      </c>
      <c r="D27" s="17" t="s">
        <v>252</v>
      </c>
      <c r="E27" s="17" t="s">
        <v>17</v>
      </c>
      <c r="F27" s="17" t="s">
        <v>323</v>
      </c>
      <c r="G27" s="20" t="s">
        <v>252</v>
      </c>
      <c r="H27" s="29" t="s">
        <v>253</v>
      </c>
      <c r="I27" s="21" t="s">
        <v>19</v>
      </c>
      <c r="J27" s="11">
        <v>0</v>
      </c>
      <c r="K27" s="2" t="s">
        <v>322</v>
      </c>
      <c r="L27" s="2" t="s">
        <v>322</v>
      </c>
      <c r="M27" s="7">
        <v>0</v>
      </c>
      <c r="N27" s="12" t="s">
        <v>322</v>
      </c>
      <c r="O27" s="7">
        <v>0</v>
      </c>
      <c r="P27" s="7">
        <v>0</v>
      </c>
      <c r="Q27" s="3">
        <v>0</v>
      </c>
      <c r="R27" s="3">
        <v>0</v>
      </c>
      <c r="S27" s="3">
        <v>0</v>
      </c>
    </row>
    <row r="28" spans="1:19" x14ac:dyDescent="0.25">
      <c r="A28" s="14" t="s">
        <v>254</v>
      </c>
      <c r="B28" s="10" t="s">
        <v>255</v>
      </c>
      <c r="C28" s="17" t="s">
        <v>256</v>
      </c>
      <c r="D28" s="17" t="s">
        <v>257</v>
      </c>
      <c r="E28" s="17" t="s">
        <v>17</v>
      </c>
      <c r="F28" s="17" t="s">
        <v>323</v>
      </c>
      <c r="G28" s="20" t="s">
        <v>257</v>
      </c>
      <c r="H28" s="29" t="s">
        <v>258</v>
      </c>
      <c r="I28" s="21" t="s">
        <v>19</v>
      </c>
      <c r="J28" s="11">
        <v>0</v>
      </c>
      <c r="K28" s="2" t="s">
        <v>322</v>
      </c>
      <c r="L28" s="2" t="s">
        <v>321</v>
      </c>
      <c r="M28" s="7">
        <v>0</v>
      </c>
      <c r="N28" s="12" t="s">
        <v>322</v>
      </c>
      <c r="O28" s="7">
        <v>0</v>
      </c>
      <c r="P28" s="7">
        <v>0</v>
      </c>
      <c r="Q28" s="3">
        <v>0</v>
      </c>
      <c r="R28" s="3">
        <v>0</v>
      </c>
      <c r="S28" s="3">
        <v>0</v>
      </c>
    </row>
    <row r="29" spans="1:19" ht="30" x14ac:dyDescent="0.25">
      <c r="A29" s="14" t="s">
        <v>60</v>
      </c>
      <c r="B29" s="10" t="s">
        <v>61</v>
      </c>
      <c r="C29" s="17" t="s">
        <v>62</v>
      </c>
      <c r="D29" s="17" t="s">
        <v>63</v>
      </c>
      <c r="E29" s="17" t="s">
        <v>17</v>
      </c>
      <c r="F29" s="17" t="s">
        <v>323</v>
      </c>
      <c r="G29" s="20" t="s">
        <v>63</v>
      </c>
      <c r="H29" s="29" t="s">
        <v>64</v>
      </c>
      <c r="I29" s="21" t="s">
        <v>19</v>
      </c>
      <c r="J29" s="11">
        <v>2788070</v>
      </c>
      <c r="K29" s="2" t="s">
        <v>321</v>
      </c>
      <c r="L29" s="2" t="s">
        <v>321</v>
      </c>
      <c r="M29" s="7">
        <v>2788070</v>
      </c>
      <c r="N29" s="12" t="s">
        <v>321</v>
      </c>
      <c r="O29" s="7">
        <v>0</v>
      </c>
      <c r="P29" s="7">
        <v>0</v>
      </c>
      <c r="Q29" s="3">
        <v>0</v>
      </c>
      <c r="R29" s="3">
        <v>0</v>
      </c>
      <c r="S29" s="3">
        <v>2788070</v>
      </c>
    </row>
    <row r="30" spans="1:19" ht="30" x14ac:dyDescent="0.25">
      <c r="A30" s="14" t="s">
        <v>65</v>
      </c>
      <c r="B30" s="10" t="s">
        <v>66</v>
      </c>
      <c r="C30" s="17" t="s">
        <v>67</v>
      </c>
      <c r="D30" s="17" t="s">
        <v>68</v>
      </c>
      <c r="E30" s="17" t="s">
        <v>17</v>
      </c>
      <c r="F30" s="17" t="s">
        <v>323</v>
      </c>
      <c r="G30" s="20" t="s">
        <v>68</v>
      </c>
      <c r="H30" s="29" t="s">
        <v>69</v>
      </c>
      <c r="I30" s="21" t="s">
        <v>19</v>
      </c>
      <c r="J30" s="11">
        <v>175193</v>
      </c>
      <c r="K30" s="2" t="s">
        <v>321</v>
      </c>
      <c r="L30" s="2" t="s">
        <v>321</v>
      </c>
      <c r="M30" s="7">
        <v>175193</v>
      </c>
      <c r="N30" s="12" t="s">
        <v>321</v>
      </c>
      <c r="O30" s="7">
        <v>7350</v>
      </c>
      <c r="P30" s="7">
        <v>80484</v>
      </c>
      <c r="Q30" s="3">
        <v>0</v>
      </c>
      <c r="R30" s="3">
        <v>87834</v>
      </c>
      <c r="S30" s="3">
        <v>87359</v>
      </c>
    </row>
    <row r="31" spans="1:19" x14ac:dyDescent="0.25">
      <c r="A31" s="14" t="s">
        <v>70</v>
      </c>
      <c r="B31" s="10" t="s">
        <v>71</v>
      </c>
      <c r="C31" s="17" t="s">
        <v>72</v>
      </c>
      <c r="D31" s="17" t="s">
        <v>73</v>
      </c>
      <c r="E31" s="17" t="s">
        <v>17</v>
      </c>
      <c r="F31" s="17" t="s">
        <v>323</v>
      </c>
      <c r="G31" s="20" t="s">
        <v>73</v>
      </c>
      <c r="H31" s="29" t="s">
        <v>74</v>
      </c>
      <c r="I31" s="21" t="s">
        <v>19</v>
      </c>
      <c r="J31" s="11">
        <v>80088</v>
      </c>
      <c r="K31" s="2" t="s">
        <v>321</v>
      </c>
      <c r="L31" s="2" t="s">
        <v>321</v>
      </c>
      <c r="M31" s="7">
        <v>80088</v>
      </c>
      <c r="N31" s="12" t="s">
        <v>321</v>
      </c>
      <c r="O31" s="7">
        <v>20022</v>
      </c>
      <c r="P31" s="7">
        <v>55987</v>
      </c>
      <c r="Q31" s="3">
        <v>0</v>
      </c>
      <c r="R31" s="3">
        <v>76009</v>
      </c>
      <c r="S31" s="3">
        <v>4079</v>
      </c>
    </row>
    <row r="32" spans="1:19" x14ac:dyDescent="0.25">
      <c r="A32" s="14" t="s">
        <v>259</v>
      </c>
      <c r="B32" s="10" t="s">
        <v>260</v>
      </c>
      <c r="C32" s="17" t="s">
        <v>261</v>
      </c>
      <c r="D32" s="17" t="s">
        <v>262</v>
      </c>
      <c r="E32" s="17" t="s">
        <v>17</v>
      </c>
      <c r="F32" s="17" t="s">
        <v>323</v>
      </c>
      <c r="G32" s="20" t="s">
        <v>262</v>
      </c>
      <c r="H32" s="29" t="s">
        <v>263</v>
      </c>
      <c r="I32" s="21" t="s">
        <v>19</v>
      </c>
      <c r="J32" s="11">
        <v>0</v>
      </c>
      <c r="K32" s="2" t="s">
        <v>322</v>
      </c>
      <c r="L32" s="2" t="s">
        <v>321</v>
      </c>
      <c r="M32" s="7">
        <v>0</v>
      </c>
      <c r="N32" s="12" t="s">
        <v>322</v>
      </c>
      <c r="O32" s="7">
        <v>0</v>
      </c>
      <c r="P32" s="7">
        <v>0</v>
      </c>
      <c r="Q32" s="3">
        <v>0</v>
      </c>
      <c r="R32" s="3">
        <v>0</v>
      </c>
      <c r="S32" s="3">
        <v>0</v>
      </c>
    </row>
    <row r="33" spans="1:19" x14ac:dyDescent="0.25">
      <c r="A33" s="14" t="s">
        <v>75</v>
      </c>
      <c r="B33" s="10" t="s">
        <v>76</v>
      </c>
      <c r="C33" s="17" t="s">
        <v>77</v>
      </c>
      <c r="D33" s="17" t="s">
        <v>78</v>
      </c>
      <c r="E33" s="17" t="s">
        <v>17</v>
      </c>
      <c r="F33" s="17" t="s">
        <v>323</v>
      </c>
      <c r="G33" s="20" t="s">
        <v>78</v>
      </c>
      <c r="H33" s="29" t="s">
        <v>79</v>
      </c>
      <c r="I33" s="21" t="s">
        <v>19</v>
      </c>
      <c r="J33" s="11">
        <v>40044</v>
      </c>
      <c r="K33" s="2" t="s">
        <v>321</v>
      </c>
      <c r="L33" s="2" t="s">
        <v>321</v>
      </c>
      <c r="M33" s="7">
        <v>40044</v>
      </c>
      <c r="N33" s="12" t="s">
        <v>321</v>
      </c>
      <c r="O33" s="7">
        <v>10011</v>
      </c>
      <c r="P33" s="7">
        <v>30033</v>
      </c>
      <c r="Q33" s="3">
        <v>0</v>
      </c>
      <c r="R33" s="3">
        <v>40044</v>
      </c>
      <c r="S33" s="3">
        <v>0</v>
      </c>
    </row>
    <row r="34" spans="1:19" x14ac:dyDescent="0.25">
      <c r="A34" s="14" t="s">
        <v>80</v>
      </c>
      <c r="B34" s="10" t="s">
        <v>81</v>
      </c>
      <c r="C34" s="17" t="s">
        <v>82</v>
      </c>
      <c r="D34" s="17" t="s">
        <v>83</v>
      </c>
      <c r="E34" s="17" t="s">
        <v>17</v>
      </c>
      <c r="F34" s="17" t="s">
        <v>323</v>
      </c>
      <c r="G34" s="20" t="s">
        <v>83</v>
      </c>
      <c r="H34" s="29" t="s">
        <v>84</v>
      </c>
      <c r="I34" s="21" t="s">
        <v>19</v>
      </c>
      <c r="J34" s="11">
        <v>200220</v>
      </c>
      <c r="K34" s="2" t="s">
        <v>321</v>
      </c>
      <c r="L34" s="2" t="s">
        <v>321</v>
      </c>
      <c r="M34" s="7">
        <v>200220</v>
      </c>
      <c r="N34" s="12" t="s">
        <v>321</v>
      </c>
      <c r="O34" s="7">
        <v>0</v>
      </c>
      <c r="P34" s="7">
        <v>0</v>
      </c>
      <c r="Q34" s="3">
        <v>0</v>
      </c>
      <c r="R34" s="3">
        <v>0</v>
      </c>
      <c r="S34" s="3">
        <v>200220</v>
      </c>
    </row>
    <row r="35" spans="1:19" x14ac:dyDescent="0.25">
      <c r="A35" s="14" t="s">
        <v>264</v>
      </c>
      <c r="B35" s="10" t="s">
        <v>265</v>
      </c>
      <c r="C35" s="17" t="s">
        <v>266</v>
      </c>
      <c r="D35" s="17" t="s">
        <v>267</v>
      </c>
      <c r="E35" s="17" t="s">
        <v>17</v>
      </c>
      <c r="F35" s="17" t="s">
        <v>323</v>
      </c>
      <c r="G35" s="20" t="s">
        <v>267</v>
      </c>
      <c r="H35" s="29" t="s">
        <v>268</v>
      </c>
      <c r="I35" s="21" t="s">
        <v>19</v>
      </c>
      <c r="J35" s="11">
        <v>0</v>
      </c>
      <c r="K35" s="2" t="s">
        <v>322</v>
      </c>
      <c r="L35" s="2" t="s">
        <v>322</v>
      </c>
      <c r="M35" s="7">
        <v>0</v>
      </c>
      <c r="N35" s="12" t="s">
        <v>322</v>
      </c>
      <c r="O35" s="7">
        <v>0</v>
      </c>
      <c r="P35" s="7">
        <v>0</v>
      </c>
      <c r="Q35" s="3">
        <v>0</v>
      </c>
      <c r="R35" s="3">
        <v>0</v>
      </c>
      <c r="S35" s="3">
        <v>0</v>
      </c>
    </row>
    <row r="36" spans="1:19" x14ac:dyDescent="0.25">
      <c r="A36" s="14" t="s">
        <v>269</v>
      </c>
      <c r="B36" s="10" t="s">
        <v>270</v>
      </c>
      <c r="C36" s="17" t="s">
        <v>271</v>
      </c>
      <c r="D36" s="17" t="s">
        <v>272</v>
      </c>
      <c r="E36" s="17" t="s">
        <v>17</v>
      </c>
      <c r="F36" s="17" t="s">
        <v>323</v>
      </c>
      <c r="G36" s="20" t="s">
        <v>272</v>
      </c>
      <c r="H36" s="29" t="s">
        <v>273</v>
      </c>
      <c r="I36" s="21" t="s">
        <v>19</v>
      </c>
      <c r="J36" s="11">
        <v>0</v>
      </c>
      <c r="K36" s="2" t="s">
        <v>322</v>
      </c>
      <c r="L36" s="2" t="s">
        <v>322</v>
      </c>
      <c r="M36" s="7">
        <v>0</v>
      </c>
      <c r="N36" s="12" t="s">
        <v>322</v>
      </c>
      <c r="O36" s="7">
        <v>0</v>
      </c>
      <c r="P36" s="7">
        <v>0</v>
      </c>
      <c r="Q36" s="3">
        <v>0</v>
      </c>
      <c r="R36" s="3">
        <v>0</v>
      </c>
      <c r="S36" s="3">
        <v>0</v>
      </c>
    </row>
    <row r="37" spans="1:19" x14ac:dyDescent="0.25">
      <c r="A37" s="14" t="s">
        <v>85</v>
      </c>
      <c r="B37" s="10" t="s">
        <v>86</v>
      </c>
      <c r="C37" s="17" t="s">
        <v>87</v>
      </c>
      <c r="D37" s="17" t="s">
        <v>88</v>
      </c>
      <c r="E37" s="17" t="s">
        <v>17</v>
      </c>
      <c r="F37" s="17" t="s">
        <v>323</v>
      </c>
      <c r="G37" s="20" t="s">
        <v>88</v>
      </c>
      <c r="H37" s="29" t="s">
        <v>89</v>
      </c>
      <c r="I37" s="21" t="s">
        <v>19</v>
      </c>
      <c r="J37" s="11">
        <v>350386</v>
      </c>
      <c r="K37" s="2" t="s">
        <v>321</v>
      </c>
      <c r="L37" s="2" t="s">
        <v>321</v>
      </c>
      <c r="M37" s="7">
        <v>350386</v>
      </c>
      <c r="N37" s="12" t="s">
        <v>321</v>
      </c>
      <c r="O37" s="7">
        <v>86323</v>
      </c>
      <c r="P37" s="7">
        <v>117639</v>
      </c>
      <c r="Q37" s="3">
        <v>0</v>
      </c>
      <c r="R37" s="3">
        <v>203962</v>
      </c>
      <c r="S37" s="3">
        <v>146424</v>
      </c>
    </row>
    <row r="38" spans="1:19" x14ac:dyDescent="0.25">
      <c r="A38" s="14" t="s">
        <v>90</v>
      </c>
      <c r="B38" s="10" t="s">
        <v>91</v>
      </c>
      <c r="C38" s="17" t="s">
        <v>92</v>
      </c>
      <c r="D38" s="17" t="s">
        <v>93</v>
      </c>
      <c r="E38" s="17" t="s">
        <v>17</v>
      </c>
      <c r="F38" s="17" t="s">
        <v>323</v>
      </c>
      <c r="G38" s="20" t="s">
        <v>93</v>
      </c>
      <c r="H38" s="29" t="s">
        <v>94</v>
      </c>
      <c r="I38" s="21" t="s">
        <v>19</v>
      </c>
      <c r="J38" s="11">
        <v>145160</v>
      </c>
      <c r="K38" s="2" t="s">
        <v>321</v>
      </c>
      <c r="L38" s="2" t="s">
        <v>321</v>
      </c>
      <c r="M38" s="7">
        <v>145160</v>
      </c>
      <c r="N38" s="12" t="s">
        <v>321</v>
      </c>
      <c r="O38" s="7">
        <v>0</v>
      </c>
      <c r="P38" s="7">
        <v>0</v>
      </c>
      <c r="Q38" s="3">
        <v>0</v>
      </c>
      <c r="R38" s="3">
        <v>0</v>
      </c>
      <c r="S38" s="3">
        <v>145160</v>
      </c>
    </row>
    <row r="39" spans="1:19" x14ac:dyDescent="0.25">
      <c r="A39" s="14" t="s">
        <v>274</v>
      </c>
      <c r="B39" s="10" t="s">
        <v>275</v>
      </c>
      <c r="C39" s="17" t="s">
        <v>276</v>
      </c>
      <c r="D39" s="17" t="s">
        <v>277</v>
      </c>
      <c r="E39" s="17" t="s">
        <v>17</v>
      </c>
      <c r="F39" s="17" t="s">
        <v>323</v>
      </c>
      <c r="G39" s="20" t="s">
        <v>277</v>
      </c>
      <c r="H39" s="29" t="s">
        <v>278</v>
      </c>
      <c r="I39" s="21" t="s">
        <v>19</v>
      </c>
      <c r="J39" s="11">
        <v>0</v>
      </c>
      <c r="K39" s="2" t="s">
        <v>322</v>
      </c>
      <c r="L39" s="2" t="s">
        <v>321</v>
      </c>
      <c r="M39" s="7">
        <v>0</v>
      </c>
      <c r="N39" s="12" t="s">
        <v>322</v>
      </c>
      <c r="O39" s="7">
        <v>0</v>
      </c>
      <c r="P39" s="7">
        <v>0</v>
      </c>
      <c r="Q39" s="3">
        <v>0</v>
      </c>
      <c r="R39" s="3">
        <v>0</v>
      </c>
      <c r="S39" s="3">
        <v>0</v>
      </c>
    </row>
    <row r="40" spans="1:19" ht="30" x14ac:dyDescent="0.25">
      <c r="A40" s="14" t="s">
        <v>95</v>
      </c>
      <c r="B40" s="10" t="s">
        <v>96</v>
      </c>
      <c r="C40" s="17" t="s">
        <v>97</v>
      </c>
      <c r="D40" s="17" t="s">
        <v>98</v>
      </c>
      <c r="E40" s="17" t="s">
        <v>17</v>
      </c>
      <c r="F40" s="17" t="s">
        <v>323</v>
      </c>
      <c r="G40" s="20" t="s">
        <v>98</v>
      </c>
      <c r="H40" s="29" t="s">
        <v>99</v>
      </c>
      <c r="I40" s="21" t="s">
        <v>19</v>
      </c>
      <c r="J40" s="11">
        <v>1321455</v>
      </c>
      <c r="K40" s="2" t="s">
        <v>321</v>
      </c>
      <c r="L40" s="2" t="s">
        <v>321</v>
      </c>
      <c r="M40" s="7">
        <v>1321455</v>
      </c>
      <c r="N40" s="12" t="s">
        <v>321</v>
      </c>
      <c r="O40" s="7">
        <v>230307</v>
      </c>
      <c r="P40" s="7">
        <v>353433</v>
      </c>
      <c r="Q40" s="3">
        <v>0</v>
      </c>
      <c r="R40" s="3">
        <v>583740</v>
      </c>
      <c r="S40" s="3">
        <v>737715</v>
      </c>
    </row>
    <row r="41" spans="1:19" x14ac:dyDescent="0.25">
      <c r="A41" s="14" t="s">
        <v>100</v>
      </c>
      <c r="B41" s="10" t="s">
        <v>101</v>
      </c>
      <c r="C41" s="17" t="s">
        <v>102</v>
      </c>
      <c r="D41" s="17" t="s">
        <v>103</v>
      </c>
      <c r="E41" s="17" t="s">
        <v>17</v>
      </c>
      <c r="F41" s="17" t="s">
        <v>323</v>
      </c>
      <c r="G41" s="20" t="s">
        <v>103</v>
      </c>
      <c r="H41" s="29" t="s">
        <v>104</v>
      </c>
      <c r="I41" s="21" t="s">
        <v>19</v>
      </c>
      <c r="J41" s="11">
        <v>155171</v>
      </c>
      <c r="K41" s="2" t="s">
        <v>321</v>
      </c>
      <c r="L41" s="2" t="s">
        <v>321</v>
      </c>
      <c r="M41" s="7">
        <v>155171</v>
      </c>
      <c r="N41" s="12" t="s">
        <v>321</v>
      </c>
      <c r="O41" s="7">
        <v>0</v>
      </c>
      <c r="P41" s="7">
        <v>35045</v>
      </c>
      <c r="Q41" s="3">
        <v>0</v>
      </c>
      <c r="R41" s="3">
        <v>35045</v>
      </c>
      <c r="S41" s="3">
        <v>120126</v>
      </c>
    </row>
    <row r="42" spans="1:19" x14ac:dyDescent="0.25">
      <c r="A42" s="14" t="s">
        <v>279</v>
      </c>
      <c r="B42" s="10" t="s">
        <v>280</v>
      </c>
      <c r="C42" s="17" t="s">
        <v>281</v>
      </c>
      <c r="D42" s="17" t="s">
        <v>282</v>
      </c>
      <c r="E42" s="17" t="s">
        <v>17</v>
      </c>
      <c r="F42" s="17" t="s">
        <v>323</v>
      </c>
      <c r="G42" s="20" t="s">
        <v>282</v>
      </c>
      <c r="H42" s="29" t="s">
        <v>283</v>
      </c>
      <c r="I42" s="21" t="s">
        <v>19</v>
      </c>
      <c r="J42" s="11">
        <v>0</v>
      </c>
      <c r="K42" s="2" t="s">
        <v>322</v>
      </c>
      <c r="L42" s="2" t="s">
        <v>322</v>
      </c>
      <c r="M42" s="7">
        <v>0</v>
      </c>
      <c r="N42" s="12" t="s">
        <v>322</v>
      </c>
      <c r="O42" s="7">
        <v>0</v>
      </c>
      <c r="P42" s="7">
        <v>0</v>
      </c>
      <c r="Q42" s="3">
        <v>0</v>
      </c>
      <c r="R42" s="3">
        <v>0</v>
      </c>
      <c r="S42" s="3">
        <v>0</v>
      </c>
    </row>
    <row r="43" spans="1:19" x14ac:dyDescent="0.25">
      <c r="A43" s="14" t="s">
        <v>105</v>
      </c>
      <c r="B43" s="10" t="s">
        <v>106</v>
      </c>
      <c r="C43" s="17" t="s">
        <v>107</v>
      </c>
      <c r="D43" s="17" t="s">
        <v>108</v>
      </c>
      <c r="E43" s="17" t="s">
        <v>17</v>
      </c>
      <c r="F43" s="17" t="s">
        <v>323</v>
      </c>
      <c r="G43" s="20" t="s">
        <v>108</v>
      </c>
      <c r="H43" s="29" t="s">
        <v>109</v>
      </c>
      <c r="I43" s="21" t="s">
        <v>19</v>
      </c>
      <c r="J43" s="11">
        <v>835921</v>
      </c>
      <c r="K43" s="2" t="s">
        <v>321</v>
      </c>
      <c r="L43" s="2" t="s">
        <v>321</v>
      </c>
      <c r="M43" s="7">
        <v>835921</v>
      </c>
      <c r="N43" s="12" t="s">
        <v>321</v>
      </c>
      <c r="O43" s="7">
        <v>0</v>
      </c>
      <c r="P43" s="7">
        <v>571533</v>
      </c>
      <c r="Q43" s="3">
        <v>0</v>
      </c>
      <c r="R43" s="3">
        <v>571533</v>
      </c>
      <c r="S43" s="3">
        <v>264388</v>
      </c>
    </row>
    <row r="44" spans="1:19" ht="30" x14ac:dyDescent="0.25">
      <c r="A44" s="14" t="s">
        <v>110</v>
      </c>
      <c r="B44" s="10" t="s">
        <v>111</v>
      </c>
      <c r="C44" s="17" t="s">
        <v>112</v>
      </c>
      <c r="D44" s="17" t="s">
        <v>113</v>
      </c>
      <c r="E44" s="17" t="s">
        <v>17</v>
      </c>
      <c r="F44" s="17" t="s">
        <v>323</v>
      </c>
      <c r="G44" s="20" t="s">
        <v>113</v>
      </c>
      <c r="H44" s="29" t="s">
        <v>114</v>
      </c>
      <c r="I44" s="21" t="s">
        <v>19</v>
      </c>
      <c r="J44" s="11">
        <v>755832</v>
      </c>
      <c r="K44" s="2" t="s">
        <v>321</v>
      </c>
      <c r="L44" s="2" t="s">
        <v>321</v>
      </c>
      <c r="M44" s="7">
        <v>755832</v>
      </c>
      <c r="N44" s="12" t="s">
        <v>321</v>
      </c>
      <c r="O44" s="7">
        <v>0</v>
      </c>
      <c r="P44" s="7">
        <v>0</v>
      </c>
      <c r="Q44" s="3">
        <v>0</v>
      </c>
      <c r="R44" s="3">
        <v>0</v>
      </c>
      <c r="S44" s="3">
        <v>755832</v>
      </c>
    </row>
    <row r="45" spans="1:19" x14ac:dyDescent="0.25">
      <c r="A45" s="14" t="s">
        <v>115</v>
      </c>
      <c r="B45" s="10" t="s">
        <v>116</v>
      </c>
      <c r="C45" s="17" t="s">
        <v>117</v>
      </c>
      <c r="D45" s="17" t="s">
        <v>118</v>
      </c>
      <c r="E45" s="17" t="s">
        <v>17</v>
      </c>
      <c r="F45" s="17" t="s">
        <v>323</v>
      </c>
      <c r="G45" s="20" t="s">
        <v>118</v>
      </c>
      <c r="H45" s="29" t="s">
        <v>119</v>
      </c>
      <c r="I45" s="21" t="s">
        <v>19</v>
      </c>
      <c r="J45" s="11">
        <v>40044</v>
      </c>
      <c r="K45" s="2" t="s">
        <v>321</v>
      </c>
      <c r="L45" s="2" t="s">
        <v>321</v>
      </c>
      <c r="M45" s="7">
        <v>40044</v>
      </c>
      <c r="N45" s="12" t="s">
        <v>321</v>
      </c>
      <c r="O45" s="7">
        <v>10011</v>
      </c>
      <c r="P45" s="7">
        <v>19094</v>
      </c>
      <c r="Q45" s="3">
        <v>0</v>
      </c>
      <c r="R45" s="3">
        <v>29105</v>
      </c>
      <c r="S45" s="3">
        <v>10939</v>
      </c>
    </row>
    <row r="46" spans="1:19" ht="30" x14ac:dyDescent="0.25">
      <c r="A46" s="14" t="s">
        <v>120</v>
      </c>
      <c r="B46" s="10" t="s">
        <v>121</v>
      </c>
      <c r="C46" s="17" t="s">
        <v>122</v>
      </c>
      <c r="D46" s="17" t="s">
        <v>123</v>
      </c>
      <c r="E46" s="17" t="s">
        <v>17</v>
      </c>
      <c r="F46" s="17" t="s">
        <v>323</v>
      </c>
      <c r="G46" s="20" t="s">
        <v>123</v>
      </c>
      <c r="H46" s="29" t="s">
        <v>124</v>
      </c>
      <c r="I46" s="21" t="s">
        <v>19</v>
      </c>
      <c r="J46" s="11">
        <v>996097</v>
      </c>
      <c r="K46" s="2" t="s">
        <v>321</v>
      </c>
      <c r="L46" s="2" t="s">
        <v>321</v>
      </c>
      <c r="M46" s="7">
        <v>996097</v>
      </c>
      <c r="N46" s="12" t="s">
        <v>321</v>
      </c>
      <c r="O46" s="7">
        <v>0</v>
      </c>
      <c r="P46" s="7">
        <v>96788</v>
      </c>
      <c r="Q46" s="3">
        <v>0</v>
      </c>
      <c r="R46" s="3">
        <v>96788</v>
      </c>
      <c r="S46" s="3">
        <v>899309</v>
      </c>
    </row>
    <row r="47" spans="1:19" x14ac:dyDescent="0.25">
      <c r="A47" s="14" t="s">
        <v>125</v>
      </c>
      <c r="B47" s="10" t="s">
        <v>126</v>
      </c>
      <c r="C47" s="17" t="s">
        <v>127</v>
      </c>
      <c r="D47" s="17" t="s">
        <v>128</v>
      </c>
      <c r="E47" s="17" t="s">
        <v>17</v>
      </c>
      <c r="F47" s="17" t="s">
        <v>323</v>
      </c>
      <c r="G47" s="20" t="s">
        <v>128</v>
      </c>
      <c r="H47" s="29" t="s">
        <v>129</v>
      </c>
      <c r="I47" s="21" t="s">
        <v>19</v>
      </c>
      <c r="J47" s="11">
        <v>1426571</v>
      </c>
      <c r="K47" s="2" t="s">
        <v>321</v>
      </c>
      <c r="L47" s="2" t="s">
        <v>321</v>
      </c>
      <c r="M47" s="7">
        <v>1426571</v>
      </c>
      <c r="N47" s="12" t="s">
        <v>321</v>
      </c>
      <c r="O47" s="7">
        <v>356643</v>
      </c>
      <c r="P47" s="7">
        <v>349995</v>
      </c>
      <c r="Q47" s="3">
        <v>0</v>
      </c>
      <c r="R47" s="3">
        <v>706638</v>
      </c>
      <c r="S47" s="3">
        <v>719933</v>
      </c>
    </row>
    <row r="48" spans="1:19" ht="30" x14ac:dyDescent="0.25">
      <c r="A48" s="14" t="s">
        <v>130</v>
      </c>
      <c r="B48" s="10" t="s">
        <v>131</v>
      </c>
      <c r="C48" s="17" t="s">
        <v>132</v>
      </c>
      <c r="D48" s="17" t="s">
        <v>133</v>
      </c>
      <c r="E48" s="17" t="s">
        <v>17</v>
      </c>
      <c r="F48" s="17" t="s">
        <v>323</v>
      </c>
      <c r="G48" s="20" t="s">
        <v>133</v>
      </c>
      <c r="H48" s="29" t="s">
        <v>134</v>
      </c>
      <c r="I48" s="21" t="s">
        <v>19</v>
      </c>
      <c r="J48" s="11">
        <v>281002</v>
      </c>
      <c r="K48" s="2" t="s">
        <v>321</v>
      </c>
      <c r="L48" s="2" t="s">
        <v>321</v>
      </c>
      <c r="M48" s="7">
        <v>281002</v>
      </c>
      <c r="N48" s="12" t="s">
        <v>321</v>
      </c>
      <c r="O48" s="7">
        <v>0</v>
      </c>
      <c r="P48" s="7">
        <v>115686</v>
      </c>
      <c r="Q48" s="3">
        <v>0</v>
      </c>
      <c r="R48" s="3">
        <v>115686</v>
      </c>
      <c r="S48" s="3">
        <v>165316</v>
      </c>
    </row>
    <row r="49" spans="1:19" ht="30" x14ac:dyDescent="0.25">
      <c r="A49" s="14" t="s">
        <v>135</v>
      </c>
      <c r="B49" s="10" t="s">
        <v>136</v>
      </c>
      <c r="C49" s="17" t="s">
        <v>137</v>
      </c>
      <c r="D49" s="17" t="s">
        <v>138</v>
      </c>
      <c r="E49" s="17" t="s">
        <v>17</v>
      </c>
      <c r="F49" s="17" t="s">
        <v>323</v>
      </c>
      <c r="G49" s="20" t="s">
        <v>138</v>
      </c>
      <c r="H49" s="29" t="s">
        <v>139</v>
      </c>
      <c r="I49" s="21" t="s">
        <v>19</v>
      </c>
      <c r="J49" s="11">
        <v>390430</v>
      </c>
      <c r="K49" s="2" t="s">
        <v>321</v>
      </c>
      <c r="L49" s="2" t="s">
        <v>321</v>
      </c>
      <c r="M49" s="7">
        <v>390430</v>
      </c>
      <c r="N49" s="12" t="s">
        <v>321</v>
      </c>
      <c r="O49" s="7">
        <v>13763</v>
      </c>
      <c r="P49" s="7">
        <v>76860</v>
      </c>
      <c r="Q49" s="3">
        <v>0</v>
      </c>
      <c r="R49" s="3">
        <v>90623</v>
      </c>
      <c r="S49" s="3">
        <v>299807</v>
      </c>
    </row>
    <row r="50" spans="1:19" s="8" customFormat="1" ht="30" x14ac:dyDescent="0.25">
      <c r="A50" s="14" t="s">
        <v>140</v>
      </c>
      <c r="B50" s="10" t="s">
        <v>141</v>
      </c>
      <c r="C50" s="17" t="s">
        <v>142</v>
      </c>
      <c r="D50" s="17" t="s">
        <v>143</v>
      </c>
      <c r="E50" s="17" t="s">
        <v>17</v>
      </c>
      <c r="F50" s="17" t="s">
        <v>323</v>
      </c>
      <c r="G50" s="20" t="s">
        <v>143</v>
      </c>
      <c r="H50" s="29" t="s">
        <v>144</v>
      </c>
      <c r="I50" s="21" t="s">
        <v>19</v>
      </c>
      <c r="J50" s="11">
        <v>175193</v>
      </c>
      <c r="K50" s="2" t="s">
        <v>321</v>
      </c>
      <c r="L50" s="2" t="s">
        <v>321</v>
      </c>
      <c r="M50" s="7">
        <v>175193</v>
      </c>
      <c r="N50" s="2" t="s">
        <v>321</v>
      </c>
      <c r="O50" s="7">
        <v>0</v>
      </c>
      <c r="P50" s="7">
        <v>0</v>
      </c>
      <c r="Q50" s="3">
        <v>0</v>
      </c>
      <c r="R50" s="3">
        <v>0</v>
      </c>
      <c r="S50" s="3">
        <v>175193</v>
      </c>
    </row>
    <row r="51" spans="1:19" x14ac:dyDescent="0.25">
      <c r="A51" s="14" t="s">
        <v>145</v>
      </c>
      <c r="B51" s="10" t="s">
        <v>146</v>
      </c>
      <c r="C51" s="17" t="s">
        <v>147</v>
      </c>
      <c r="D51" s="17" t="s">
        <v>148</v>
      </c>
      <c r="E51" s="17" t="s">
        <v>17</v>
      </c>
      <c r="F51" s="17" t="s">
        <v>323</v>
      </c>
      <c r="G51" s="20" t="s">
        <v>148</v>
      </c>
      <c r="H51" s="29" t="s">
        <v>149</v>
      </c>
      <c r="I51" s="21" t="s">
        <v>19</v>
      </c>
      <c r="J51" s="11">
        <v>120132</v>
      </c>
      <c r="K51" s="2" t="s">
        <v>321</v>
      </c>
      <c r="L51" s="2" t="s">
        <v>321</v>
      </c>
      <c r="M51" s="7">
        <v>120132</v>
      </c>
      <c r="N51" s="2" t="s">
        <v>321</v>
      </c>
      <c r="O51" s="7">
        <v>16769</v>
      </c>
      <c r="P51" s="7">
        <v>55519</v>
      </c>
      <c r="Q51" s="3">
        <v>0</v>
      </c>
      <c r="R51" s="3">
        <v>72288</v>
      </c>
      <c r="S51" s="3">
        <v>47844</v>
      </c>
    </row>
    <row r="52" spans="1:19" ht="30" x14ac:dyDescent="0.25">
      <c r="A52" s="14" t="s">
        <v>150</v>
      </c>
      <c r="B52" s="10" t="s">
        <v>151</v>
      </c>
      <c r="C52" s="17" t="s">
        <v>152</v>
      </c>
      <c r="D52" s="17" t="s">
        <v>153</v>
      </c>
      <c r="E52" s="17" t="s">
        <v>17</v>
      </c>
      <c r="F52" s="17" t="s">
        <v>323</v>
      </c>
      <c r="G52" s="20" t="s">
        <v>153</v>
      </c>
      <c r="H52" s="29" t="s">
        <v>154</v>
      </c>
      <c r="I52" s="21" t="s">
        <v>19</v>
      </c>
      <c r="J52" s="11">
        <v>230254</v>
      </c>
      <c r="K52" s="2" t="s">
        <v>321</v>
      </c>
      <c r="L52" s="2" t="s">
        <v>321</v>
      </c>
      <c r="M52" s="7">
        <v>230254</v>
      </c>
      <c r="N52" s="2" t="s">
        <v>321</v>
      </c>
      <c r="O52" s="7">
        <v>0</v>
      </c>
      <c r="P52" s="7">
        <v>18760</v>
      </c>
      <c r="Q52" s="3">
        <v>0</v>
      </c>
      <c r="R52" s="3">
        <v>18760</v>
      </c>
      <c r="S52" s="3">
        <v>211494</v>
      </c>
    </row>
    <row r="53" spans="1:19" ht="30" x14ac:dyDescent="0.25">
      <c r="A53" s="14" t="s">
        <v>155</v>
      </c>
      <c r="B53" s="10" t="s">
        <v>156</v>
      </c>
      <c r="C53" s="17" t="s">
        <v>157</v>
      </c>
      <c r="D53" s="17" t="s">
        <v>158</v>
      </c>
      <c r="E53" s="17" t="s">
        <v>17</v>
      </c>
      <c r="F53" s="17" t="s">
        <v>323</v>
      </c>
      <c r="G53" s="20" t="s">
        <v>158</v>
      </c>
      <c r="H53" s="29" t="s">
        <v>159</v>
      </c>
      <c r="I53" s="21" t="s">
        <v>19</v>
      </c>
      <c r="J53" s="11">
        <v>465513</v>
      </c>
      <c r="K53" s="2" t="s">
        <v>321</v>
      </c>
      <c r="L53" s="2" t="s">
        <v>321</v>
      </c>
      <c r="M53" s="7">
        <v>465513</v>
      </c>
      <c r="N53" s="2" t="s">
        <v>321</v>
      </c>
      <c r="O53" s="7">
        <v>0</v>
      </c>
      <c r="P53" s="7">
        <v>0</v>
      </c>
      <c r="Q53" s="3">
        <v>0</v>
      </c>
      <c r="R53" s="3">
        <v>0</v>
      </c>
      <c r="S53" s="3">
        <v>465513</v>
      </c>
    </row>
    <row r="54" spans="1:19" ht="30" x14ac:dyDescent="0.25">
      <c r="A54" s="14" t="s">
        <v>160</v>
      </c>
      <c r="B54" s="10" t="s">
        <v>161</v>
      </c>
      <c r="C54" s="17" t="s">
        <v>162</v>
      </c>
      <c r="D54" s="17" t="s">
        <v>163</v>
      </c>
      <c r="E54" s="17" t="s">
        <v>17</v>
      </c>
      <c r="F54" s="17" t="s">
        <v>323</v>
      </c>
      <c r="G54" s="20" t="s">
        <v>163</v>
      </c>
      <c r="H54" s="29" t="s">
        <v>164</v>
      </c>
      <c r="I54" s="21" t="s">
        <v>19</v>
      </c>
      <c r="J54" s="11">
        <v>175193</v>
      </c>
      <c r="K54" s="2" t="s">
        <v>321</v>
      </c>
      <c r="L54" s="2" t="s">
        <v>321</v>
      </c>
      <c r="M54" s="7">
        <v>175193</v>
      </c>
      <c r="N54" s="2" t="s">
        <v>321</v>
      </c>
      <c r="O54" s="7">
        <v>43798</v>
      </c>
      <c r="P54" s="7">
        <v>49749</v>
      </c>
      <c r="Q54" s="3">
        <v>0</v>
      </c>
      <c r="R54" s="3">
        <v>93547</v>
      </c>
      <c r="S54" s="3">
        <v>81646</v>
      </c>
    </row>
    <row r="55" spans="1:19" x14ac:dyDescent="0.25">
      <c r="A55" s="14" t="s">
        <v>165</v>
      </c>
      <c r="B55" s="10" t="s">
        <v>166</v>
      </c>
      <c r="C55" s="17" t="s">
        <v>167</v>
      </c>
      <c r="D55" s="17" t="s">
        <v>168</v>
      </c>
      <c r="E55" s="17" t="s">
        <v>17</v>
      </c>
      <c r="F55" s="17" t="s">
        <v>323</v>
      </c>
      <c r="G55" s="20" t="s">
        <v>168</v>
      </c>
      <c r="H55" s="29" t="s">
        <v>169</v>
      </c>
      <c r="I55" s="21" t="s">
        <v>19</v>
      </c>
      <c r="J55" s="11">
        <v>275303</v>
      </c>
      <c r="K55" s="2" t="s">
        <v>321</v>
      </c>
      <c r="L55" s="2" t="s">
        <v>321</v>
      </c>
      <c r="M55" s="7">
        <v>275303</v>
      </c>
      <c r="N55" s="2" t="s">
        <v>321</v>
      </c>
      <c r="O55" s="7">
        <v>0</v>
      </c>
      <c r="P55" s="7">
        <v>49786</v>
      </c>
      <c r="Q55" s="3">
        <v>0</v>
      </c>
      <c r="R55" s="3">
        <v>49786</v>
      </c>
      <c r="S55" s="3">
        <v>225517</v>
      </c>
    </row>
    <row r="56" spans="1:19" x14ac:dyDescent="0.25">
      <c r="A56" s="14" t="s">
        <v>284</v>
      </c>
      <c r="B56" s="10" t="s">
        <v>285</v>
      </c>
      <c r="C56" s="17" t="s">
        <v>286</v>
      </c>
      <c r="D56" s="17" t="s">
        <v>287</v>
      </c>
      <c r="E56" s="17" t="s">
        <v>17</v>
      </c>
      <c r="F56" s="17" t="s">
        <v>323</v>
      </c>
      <c r="G56" s="20" t="s">
        <v>287</v>
      </c>
      <c r="H56" s="29" t="s">
        <v>288</v>
      </c>
      <c r="I56" s="21" t="s">
        <v>19</v>
      </c>
      <c r="J56" s="11">
        <v>0</v>
      </c>
      <c r="K56" s="2" t="s">
        <v>322</v>
      </c>
      <c r="L56" s="2" t="s">
        <v>322</v>
      </c>
      <c r="M56" s="7">
        <v>0</v>
      </c>
      <c r="N56" s="2" t="s">
        <v>322</v>
      </c>
      <c r="O56" s="7">
        <v>0</v>
      </c>
      <c r="P56" s="7">
        <v>0</v>
      </c>
      <c r="Q56" s="3">
        <v>0</v>
      </c>
      <c r="R56" s="3">
        <v>0</v>
      </c>
      <c r="S56" s="3">
        <v>0</v>
      </c>
    </row>
    <row r="57" spans="1:19" x14ac:dyDescent="0.25">
      <c r="A57" s="14" t="s">
        <v>289</v>
      </c>
      <c r="B57" s="10" t="s">
        <v>290</v>
      </c>
      <c r="C57" s="17" t="s">
        <v>291</v>
      </c>
      <c r="D57" s="17" t="s">
        <v>292</v>
      </c>
      <c r="E57" s="17" t="s">
        <v>17</v>
      </c>
      <c r="F57" s="17" t="s">
        <v>323</v>
      </c>
      <c r="G57" s="20" t="s">
        <v>292</v>
      </c>
      <c r="H57" s="29" t="s">
        <v>293</v>
      </c>
      <c r="I57" s="21" t="s">
        <v>19</v>
      </c>
      <c r="J57" s="11">
        <v>0</v>
      </c>
      <c r="K57" s="2" t="s">
        <v>322</v>
      </c>
      <c r="L57" s="2" t="s">
        <v>321</v>
      </c>
      <c r="M57" s="7">
        <v>0</v>
      </c>
      <c r="N57" s="2" t="s">
        <v>322</v>
      </c>
      <c r="O57" s="7">
        <v>0</v>
      </c>
      <c r="P57" s="7">
        <v>0</v>
      </c>
      <c r="Q57" s="3">
        <v>0</v>
      </c>
      <c r="R57" s="3">
        <v>0</v>
      </c>
      <c r="S57" s="3">
        <v>0</v>
      </c>
    </row>
    <row r="58" spans="1:19" x14ac:dyDescent="0.25">
      <c r="A58" s="14" t="s">
        <v>170</v>
      </c>
      <c r="B58" s="10" t="s">
        <v>171</v>
      </c>
      <c r="C58" s="17" t="s">
        <v>172</v>
      </c>
      <c r="D58" s="17" t="s">
        <v>173</v>
      </c>
      <c r="E58" s="17" t="s">
        <v>17</v>
      </c>
      <c r="F58" s="17" t="s">
        <v>323</v>
      </c>
      <c r="G58" s="20" t="s">
        <v>173</v>
      </c>
      <c r="H58" s="29" t="s">
        <v>174</v>
      </c>
      <c r="I58" s="21" t="s">
        <v>19</v>
      </c>
      <c r="J58" s="11">
        <v>145160</v>
      </c>
      <c r="K58" s="2" t="s">
        <v>321</v>
      </c>
      <c r="L58" s="2" t="s">
        <v>321</v>
      </c>
      <c r="M58" s="7">
        <v>145160</v>
      </c>
      <c r="N58" s="2" t="s">
        <v>321</v>
      </c>
      <c r="O58" s="7">
        <v>0</v>
      </c>
      <c r="P58" s="7">
        <v>0</v>
      </c>
      <c r="Q58" s="3">
        <v>0</v>
      </c>
      <c r="R58" s="3">
        <v>0</v>
      </c>
      <c r="S58" s="3">
        <v>145160</v>
      </c>
    </row>
    <row r="59" spans="1:19" x14ac:dyDescent="0.25">
      <c r="A59" s="14" t="s">
        <v>175</v>
      </c>
      <c r="B59" s="10" t="s">
        <v>176</v>
      </c>
      <c r="C59" s="17" t="s">
        <v>177</v>
      </c>
      <c r="D59" s="17" t="s">
        <v>178</v>
      </c>
      <c r="E59" s="17" t="s">
        <v>17</v>
      </c>
      <c r="F59" s="17" t="s">
        <v>323</v>
      </c>
      <c r="G59" s="20" t="s">
        <v>178</v>
      </c>
      <c r="H59" s="29" t="s">
        <v>179</v>
      </c>
      <c r="I59" s="21" t="s">
        <v>19</v>
      </c>
      <c r="J59" s="11">
        <v>470518</v>
      </c>
      <c r="K59" s="2" t="s">
        <v>321</v>
      </c>
      <c r="L59" s="2" t="s">
        <v>321</v>
      </c>
      <c r="M59" s="7">
        <v>470518</v>
      </c>
      <c r="N59" s="2" t="s">
        <v>321</v>
      </c>
      <c r="O59" s="7">
        <v>0</v>
      </c>
      <c r="P59" s="7">
        <v>0</v>
      </c>
      <c r="Q59" s="3">
        <v>0</v>
      </c>
      <c r="R59" s="3">
        <v>0</v>
      </c>
      <c r="S59" s="3">
        <v>470518</v>
      </c>
    </row>
    <row r="60" spans="1:19" x14ac:dyDescent="0.25">
      <c r="A60" s="14" t="s">
        <v>180</v>
      </c>
      <c r="B60" s="10" t="s">
        <v>181</v>
      </c>
      <c r="C60" s="17" t="s">
        <v>182</v>
      </c>
      <c r="D60" s="17" t="s">
        <v>183</v>
      </c>
      <c r="E60" s="17" t="s">
        <v>17</v>
      </c>
      <c r="F60" s="17" t="s">
        <v>323</v>
      </c>
      <c r="G60" s="20" t="s">
        <v>183</v>
      </c>
      <c r="H60" s="29" t="s">
        <v>184</v>
      </c>
      <c r="I60" s="21" t="s">
        <v>19</v>
      </c>
      <c r="J60" s="11">
        <v>665733</v>
      </c>
      <c r="K60" s="2" t="s">
        <v>321</v>
      </c>
      <c r="L60" s="2" t="s">
        <v>321</v>
      </c>
      <c r="M60" s="7">
        <v>665733</v>
      </c>
      <c r="N60" s="2" t="s">
        <v>321</v>
      </c>
      <c r="O60" s="7">
        <v>0</v>
      </c>
      <c r="P60" s="7">
        <v>0</v>
      </c>
      <c r="Q60" s="3">
        <v>0</v>
      </c>
      <c r="R60" s="3">
        <v>0</v>
      </c>
      <c r="S60" s="3">
        <v>665733</v>
      </c>
    </row>
    <row r="61" spans="1:19" x14ac:dyDescent="0.25">
      <c r="A61" s="14" t="s">
        <v>294</v>
      </c>
      <c r="B61" s="10" t="s">
        <v>295</v>
      </c>
      <c r="C61" s="17" t="s">
        <v>296</v>
      </c>
      <c r="D61" s="17" t="s">
        <v>297</v>
      </c>
      <c r="E61" s="17" t="s">
        <v>17</v>
      </c>
      <c r="F61" s="17" t="s">
        <v>323</v>
      </c>
      <c r="G61" s="20" t="s">
        <v>297</v>
      </c>
      <c r="H61" s="29" t="s">
        <v>298</v>
      </c>
      <c r="I61" s="21" t="s">
        <v>19</v>
      </c>
      <c r="J61" s="11">
        <v>0</v>
      </c>
      <c r="K61" s="2" t="s">
        <v>322</v>
      </c>
      <c r="L61" s="2" t="s">
        <v>322</v>
      </c>
      <c r="M61" s="7">
        <v>0</v>
      </c>
      <c r="N61" s="2" t="s">
        <v>322</v>
      </c>
      <c r="O61" s="7">
        <v>0</v>
      </c>
      <c r="P61" s="7">
        <v>0</v>
      </c>
      <c r="Q61" s="3">
        <v>0</v>
      </c>
      <c r="R61" s="3">
        <v>0</v>
      </c>
      <c r="S61" s="3">
        <v>0</v>
      </c>
    </row>
    <row r="62" spans="1:19" ht="30" x14ac:dyDescent="0.25">
      <c r="A62" s="14" t="s">
        <v>185</v>
      </c>
      <c r="B62" s="10" t="s">
        <v>186</v>
      </c>
      <c r="C62" s="17" t="s">
        <v>187</v>
      </c>
      <c r="D62" s="17" t="s">
        <v>188</v>
      </c>
      <c r="E62" s="17" t="s">
        <v>17</v>
      </c>
      <c r="F62" s="17" t="s">
        <v>323</v>
      </c>
      <c r="G62" s="20" t="s">
        <v>188</v>
      </c>
      <c r="H62" s="29" t="s">
        <v>189</v>
      </c>
      <c r="I62" s="21" t="s">
        <v>19</v>
      </c>
      <c r="J62" s="11">
        <v>155171</v>
      </c>
      <c r="K62" s="2" t="s">
        <v>322</v>
      </c>
      <c r="L62" s="2" t="s">
        <v>321</v>
      </c>
      <c r="M62" s="7">
        <v>0</v>
      </c>
      <c r="N62" s="2" t="s">
        <v>321</v>
      </c>
      <c r="O62" s="7">
        <v>0</v>
      </c>
      <c r="P62" s="7">
        <v>0</v>
      </c>
      <c r="Q62" s="3">
        <v>0</v>
      </c>
      <c r="R62" s="3">
        <v>0</v>
      </c>
      <c r="S62" s="3">
        <v>0</v>
      </c>
    </row>
    <row r="63" spans="1:19" x14ac:dyDescent="0.25">
      <c r="A63" s="14" t="s">
        <v>299</v>
      </c>
      <c r="B63" s="10" t="s">
        <v>300</v>
      </c>
      <c r="C63" s="17" t="s">
        <v>301</v>
      </c>
      <c r="D63" s="17" t="s">
        <v>302</v>
      </c>
      <c r="E63" s="17" t="s">
        <v>17</v>
      </c>
      <c r="F63" s="17" t="s">
        <v>323</v>
      </c>
      <c r="G63" s="20" t="s">
        <v>302</v>
      </c>
      <c r="H63" s="29" t="s">
        <v>303</v>
      </c>
      <c r="I63" s="21" t="s">
        <v>19</v>
      </c>
      <c r="J63" s="11">
        <v>0</v>
      </c>
      <c r="K63" s="2" t="s">
        <v>322</v>
      </c>
      <c r="L63" s="2" t="s">
        <v>322</v>
      </c>
      <c r="M63" s="7">
        <v>0</v>
      </c>
      <c r="N63" s="2" t="s">
        <v>322</v>
      </c>
      <c r="O63" s="7">
        <v>0</v>
      </c>
      <c r="P63" s="7">
        <v>0</v>
      </c>
      <c r="Q63" s="3">
        <v>0</v>
      </c>
      <c r="R63" s="3">
        <v>0</v>
      </c>
      <c r="S63" s="3">
        <v>0</v>
      </c>
    </row>
    <row r="64" spans="1:19" x14ac:dyDescent="0.25">
      <c r="A64" s="14" t="s">
        <v>304</v>
      </c>
      <c r="B64" s="10" t="s">
        <v>305</v>
      </c>
      <c r="C64" s="17" t="s">
        <v>306</v>
      </c>
      <c r="D64" s="17" t="s">
        <v>307</v>
      </c>
      <c r="E64" s="17" t="s">
        <v>17</v>
      </c>
      <c r="F64" s="17" t="s">
        <v>323</v>
      </c>
      <c r="G64" s="20" t="s">
        <v>307</v>
      </c>
      <c r="H64" s="29" t="s">
        <v>308</v>
      </c>
      <c r="I64" s="21" t="s">
        <v>19</v>
      </c>
      <c r="J64" s="11">
        <v>595656</v>
      </c>
      <c r="K64" s="2" t="s">
        <v>321</v>
      </c>
      <c r="L64" s="2" t="s">
        <v>321</v>
      </c>
      <c r="M64" s="7">
        <v>595656</v>
      </c>
      <c r="N64" s="2" t="s">
        <v>321</v>
      </c>
      <c r="O64" s="7">
        <v>0</v>
      </c>
      <c r="P64" s="7">
        <v>0</v>
      </c>
      <c r="Q64" s="3">
        <v>0</v>
      </c>
      <c r="R64" s="3">
        <v>0</v>
      </c>
      <c r="S64" s="3">
        <v>595656</v>
      </c>
    </row>
    <row r="65" spans="1:19" ht="30" x14ac:dyDescent="0.25">
      <c r="A65" s="14" t="s">
        <v>190</v>
      </c>
      <c r="B65" s="10" t="s">
        <v>191</v>
      </c>
      <c r="C65" s="17" t="s">
        <v>192</v>
      </c>
      <c r="D65" s="17" t="s">
        <v>193</v>
      </c>
      <c r="E65" s="17" t="s">
        <v>17</v>
      </c>
      <c r="F65" s="17" t="s">
        <v>323</v>
      </c>
      <c r="G65" s="20" t="s">
        <v>193</v>
      </c>
      <c r="H65" s="29" t="s">
        <v>194</v>
      </c>
      <c r="I65" s="21" t="s">
        <v>19</v>
      </c>
      <c r="J65" s="11">
        <v>90099</v>
      </c>
      <c r="K65" s="2" t="s">
        <v>321</v>
      </c>
      <c r="L65" s="2" t="s">
        <v>321</v>
      </c>
      <c r="M65" s="7">
        <v>90099</v>
      </c>
      <c r="N65" s="2" t="s">
        <v>321</v>
      </c>
      <c r="O65" s="7">
        <v>22525</v>
      </c>
      <c r="P65" s="7">
        <v>51754</v>
      </c>
      <c r="Q65" s="3">
        <v>0</v>
      </c>
      <c r="R65" s="3">
        <v>74279</v>
      </c>
      <c r="S65" s="3">
        <v>15820</v>
      </c>
    </row>
    <row r="66" spans="1:19" x14ac:dyDescent="0.25">
      <c r="A66" s="14" t="s">
        <v>195</v>
      </c>
      <c r="B66" s="10" t="s">
        <v>196</v>
      </c>
      <c r="C66" s="17" t="s">
        <v>197</v>
      </c>
      <c r="D66" s="17" t="s">
        <v>198</v>
      </c>
      <c r="E66" s="17" t="s">
        <v>17</v>
      </c>
      <c r="F66" s="17" t="s">
        <v>323</v>
      </c>
      <c r="G66" s="20" t="s">
        <v>198</v>
      </c>
      <c r="H66" s="29" t="s">
        <v>199</v>
      </c>
      <c r="I66" s="21" t="s">
        <v>19</v>
      </c>
      <c r="J66" s="11">
        <v>390430</v>
      </c>
      <c r="K66" s="2" t="s">
        <v>321</v>
      </c>
      <c r="L66" s="2" t="s">
        <v>321</v>
      </c>
      <c r="M66" s="7">
        <v>390430</v>
      </c>
      <c r="N66" s="2" t="s">
        <v>321</v>
      </c>
      <c r="O66" s="7">
        <v>0</v>
      </c>
      <c r="P66" s="7">
        <v>24174</v>
      </c>
      <c r="Q66" s="3">
        <v>0</v>
      </c>
      <c r="R66" s="3">
        <v>24174</v>
      </c>
      <c r="S66" s="3">
        <v>366256</v>
      </c>
    </row>
    <row r="67" spans="1:19" x14ac:dyDescent="0.25">
      <c r="A67" s="14" t="s">
        <v>200</v>
      </c>
      <c r="B67" s="10" t="s">
        <v>201</v>
      </c>
      <c r="C67" s="17" t="s">
        <v>202</v>
      </c>
      <c r="D67" s="17" t="s">
        <v>203</v>
      </c>
      <c r="E67" s="17" t="s">
        <v>17</v>
      </c>
      <c r="F67" s="17" t="s">
        <v>323</v>
      </c>
      <c r="G67" s="20" t="s">
        <v>203</v>
      </c>
      <c r="H67" s="29" t="s">
        <v>204</v>
      </c>
      <c r="I67" s="21" t="s">
        <v>19</v>
      </c>
      <c r="J67" s="11">
        <v>50055</v>
      </c>
      <c r="K67" s="2" t="s">
        <v>321</v>
      </c>
      <c r="L67" s="2" t="s">
        <v>321</v>
      </c>
      <c r="M67" s="7">
        <v>50055</v>
      </c>
      <c r="N67" s="2" t="s">
        <v>321</v>
      </c>
      <c r="O67" s="7">
        <v>0</v>
      </c>
      <c r="P67" s="7">
        <v>7233</v>
      </c>
      <c r="Q67" s="3">
        <v>0</v>
      </c>
      <c r="R67" s="3">
        <v>7233</v>
      </c>
      <c r="S67" s="3">
        <v>42822</v>
      </c>
    </row>
    <row r="68" spans="1:19" x14ac:dyDescent="0.25">
      <c r="A68" s="14" t="s">
        <v>205</v>
      </c>
      <c r="B68" s="10" t="s">
        <v>206</v>
      </c>
      <c r="C68" s="17" t="s">
        <v>207</v>
      </c>
      <c r="D68" s="17" t="s">
        <v>208</v>
      </c>
      <c r="E68" s="17" t="s">
        <v>17</v>
      </c>
      <c r="F68" s="17" t="s">
        <v>323</v>
      </c>
      <c r="G68" s="20" t="s">
        <v>208</v>
      </c>
      <c r="H68" s="29" t="s">
        <v>209</v>
      </c>
      <c r="I68" s="21" t="s">
        <v>19</v>
      </c>
      <c r="J68" s="11">
        <v>240265</v>
      </c>
      <c r="K68" s="2" t="s">
        <v>321</v>
      </c>
      <c r="L68" s="2" t="s">
        <v>321</v>
      </c>
      <c r="M68" s="7">
        <v>240265</v>
      </c>
      <c r="N68" s="2" t="s">
        <v>321</v>
      </c>
      <c r="O68" s="7">
        <v>36365</v>
      </c>
      <c r="P68" s="7">
        <v>98727</v>
      </c>
      <c r="Q68" s="3">
        <v>0</v>
      </c>
      <c r="R68" s="3">
        <v>135092</v>
      </c>
      <c r="S68" s="3">
        <v>105173</v>
      </c>
    </row>
    <row r="69" spans="1:19" ht="15.6" x14ac:dyDescent="0.3">
      <c r="A69" s="30" t="s">
        <v>210</v>
      </c>
      <c r="B69" s="31"/>
      <c r="C69" s="31"/>
      <c r="D69" s="31"/>
      <c r="E69" s="31"/>
      <c r="F69" s="31"/>
      <c r="G69" s="31"/>
      <c r="H69" s="31"/>
      <c r="I69" s="31"/>
      <c r="J69" s="32">
        <f>SUBTOTAL(109,tbl_AllocBal2024[2024-25
Revised
Eligibility])</f>
        <v>16739128</v>
      </c>
      <c r="K69" s="31"/>
      <c r="L69" s="31"/>
      <c r="M69" s="32">
        <f>SUBTOTAL(109,tbl_AllocBal2024[
2024‒25
Revised
Allocation
Amount])</f>
        <v>16583957</v>
      </c>
      <c r="N69" s="31"/>
      <c r="O69" s="32">
        <f>SUBTOTAL(109,tbl_AllocBal2024[1st Apportionment])</f>
        <v>1041662</v>
      </c>
      <c r="P69" s="32">
        <f>SUBTOTAL(109,tbl_AllocBal2024[2nd Apportionment])</f>
        <v>2963860</v>
      </c>
      <c r="Q69" s="32">
        <f>SUBTOTAL(109,tbl_AllocBal2024[Invoices])</f>
        <v>0</v>
      </c>
      <c r="R69" s="32">
        <f>SUBTOTAL(109,tbl_AllocBal2024[Total Paid])</f>
        <v>4005522</v>
      </c>
      <c r="S69" s="32">
        <f>SUBTOTAL(109,tbl_AllocBal2024[Balance Remaining])</f>
        <v>12578435</v>
      </c>
    </row>
    <row r="70" spans="1:19" x14ac:dyDescent="0.25">
      <c r="A70" s="1" t="s">
        <v>211</v>
      </c>
    </row>
    <row r="71" spans="1:19" x14ac:dyDescent="0.25">
      <c r="A71" s="1" t="s">
        <v>212</v>
      </c>
    </row>
    <row r="72" spans="1:19" x14ac:dyDescent="0.25">
      <c r="A72" s="9" t="s">
        <v>320</v>
      </c>
    </row>
  </sheetData>
  <phoneticPr fontId="12" type="noConversion"/>
  <conditionalFormatting sqref="A1 A3:A4">
    <cfRule type="duplicateValues" dxfId="3" priority="4"/>
  </conditionalFormatting>
  <conditionalFormatting sqref="A6">
    <cfRule type="duplicateValues" dxfId="2" priority="1"/>
  </conditionalFormatting>
  <conditionalFormatting sqref="B10">
    <cfRule type="duplicateValues" dxfId="1" priority="2"/>
  </conditionalFormatting>
  <conditionalFormatting sqref="B70:B1048576">
    <cfRule type="duplicateValues" dxfId="0" priority="3"/>
  </conditionalFormatting>
  <hyperlinks>
    <hyperlink ref="A8" r:id="rId1" tooltip="Title I, Part D, Subpart 2– Apportionment Overview Website" xr:uid="{193CCF7E-8374-4A61-8F06-314C07225EDC}"/>
  </hyperlinks>
  <pageMargins left="0.7" right="0.7" top="0.75" bottom="0.75" header="0.3" footer="0.3"/>
  <pageSetup orientation="portrait" horizontalDpi="1200" verticalDpi="1200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2024-25 Title I, Part D Alloc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Ent-24: Title I, Part D (CA Dept of Education)</dc:title>
  <dc:subject>Title I, Part D, Subpart 2  Program revised allocations for fiscal year 2024-25.</dc:subject>
  <dc:creator/>
  <cp:lastModifiedBy/>
  <dcterms:created xsi:type="dcterms:W3CDTF">2024-12-17T16:45:37Z</dcterms:created>
  <dcterms:modified xsi:type="dcterms:W3CDTF">2024-12-17T17:46:36Z</dcterms:modified>
</cp:coreProperties>
</file>