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FC91F9B6-5AC0-4525-989E-79053F58E677}" xr6:coauthVersionLast="47" xr6:coauthVersionMax="47" xr10:uidLastSave="{00000000-0000-0000-0000-000000000000}"/>
  <bookViews>
    <workbookView xWindow="28680" yWindow="-120" windowWidth="29040" windowHeight="15840" xr2:uid="{D310A26E-B3DA-47C5-BE0A-C2C041C2C05C}"/>
  </bookViews>
  <sheets>
    <sheet name="Instructions" sheetId="1" r:id="rId1"/>
    <sheet name="Class Size" sheetId="2" r:id="rId2"/>
    <sheet name=" Class Size Calculation" sheetId="5" r:id="rId3"/>
    <sheet name="Adult to Pupil Ratio" sheetId="3" r:id="rId4"/>
    <sheet name="Adult to Pupil Ratio Calulation"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B7" i="3"/>
  <c r="B9" i="5"/>
  <c r="E26" i="4"/>
  <c r="F26" i="4"/>
  <c r="G26" i="4"/>
  <c r="D26" i="4"/>
  <c r="D21" i="4"/>
  <c r="D17" i="5"/>
  <c r="B11" i="5" l="1"/>
  <c r="B11" i="4"/>
  <c r="B12" i="4"/>
  <c r="B9" i="4"/>
  <c r="B8" i="3"/>
  <c r="B9" i="3"/>
  <c r="B6" i="3"/>
  <c r="B10" i="5"/>
  <c r="B8" i="5"/>
  <c r="N12" i="2" l="1"/>
  <c r="O12" i="2"/>
  <c r="N13" i="2"/>
  <c r="O13" i="2"/>
  <c r="N14" i="2"/>
  <c r="O14" i="2"/>
  <c r="N15" i="2"/>
  <c r="O15" i="2"/>
  <c r="O14" i="3"/>
  <c r="O15" i="3"/>
  <c r="O16" i="3"/>
  <c r="O13" i="3"/>
  <c r="N14" i="3"/>
  <c r="N15" i="3"/>
  <c r="N16" i="3"/>
  <c r="N13" i="3"/>
  <c r="Q13" i="3" l="1"/>
  <c r="P12" i="2"/>
  <c r="P13" i="3" s="1"/>
  <c r="D17" i="4" s="1"/>
  <c r="Q16" i="3"/>
  <c r="Q15" i="3"/>
  <c r="F18" i="4" s="1"/>
  <c r="P15" i="2"/>
  <c r="P14" i="2"/>
  <c r="P13" i="2"/>
  <c r="Q14" i="3"/>
  <c r="P16" i="3" l="1"/>
  <c r="G17" i="4" s="1"/>
  <c r="G20" i="4" s="1"/>
  <c r="G22" i="4" s="1"/>
  <c r="P15" i="3"/>
  <c r="F17" i="4" s="1"/>
  <c r="F20" i="4" s="1"/>
  <c r="F22" i="4" s="1"/>
  <c r="F24" i="4" s="1"/>
  <c r="F28" i="4" s="1"/>
  <c r="P14" i="3"/>
  <c r="E17" i="4" s="1"/>
  <c r="F23" i="4"/>
  <c r="D18" i="4"/>
  <c r="G18" i="4"/>
  <c r="G24" i="4" l="1"/>
  <c r="G28" i="4" s="1"/>
  <c r="D19" i="4"/>
  <c r="F19" i="4"/>
  <c r="G23" i="4"/>
  <c r="G19" i="4"/>
  <c r="E18" i="4"/>
  <c r="E20" i="4"/>
  <c r="E22" i="4" s="1"/>
  <c r="D23" i="4"/>
  <c r="E23" i="4" l="1"/>
  <c r="E24" i="4"/>
  <c r="E28" i="4" s="1"/>
  <c r="E19" i="4"/>
  <c r="D20" i="4"/>
  <c r="D22" i="4" s="1"/>
  <c r="D24" i="4" s="1"/>
  <c r="D28" i="4" s="1"/>
  <c r="G29" i="4" l="1"/>
</calcChain>
</file>

<file path=xl/sharedStrings.xml><?xml version="1.0" encoding="utf-8"?>
<sst xmlns="http://schemas.openxmlformats.org/spreadsheetml/2006/main" count="187" uniqueCount="121">
  <si>
    <t>Instructions for Estimating the Cost of Penalties for Transitional Kindergarten (TK) Classrooms 
with EARLY ENROLLMENT STUDENTS
Adult-to-Pupil Ratio and Average Class Size
Education Code sections 48000, 48000.1, 48000.15</t>
  </si>
  <si>
    <r>
      <t xml:space="preserve">This Excel workbook was designed to assist local educational agencies (LEAs) and auditors in estimating the cost associated with penalties for not meeting the TK requirements regarding average TK class size and adult to pupil ratio for classrooms with at least one early enrollment child. 
The workbook contains several worksheets. Please fill in the yellow highlighted cells of each worksheet. 
The worksheets were created to provide the estimated values for the penalties related to transitional kindergarten classes with early enrollment children. 
The 20:1 class size is calculated based on the sum of each monthly class enrollment divided by the number of times a monthly class enrollment was taken. </t>
    </r>
    <r>
      <rPr>
        <strike/>
        <sz val="12"/>
        <rFont val="Arial"/>
        <family val="2"/>
        <scheme val="minor"/>
      </rPr>
      <t xml:space="preserve">
</t>
    </r>
    <r>
      <rPr>
        <sz val="12"/>
        <rFont val="Arial"/>
        <family val="2"/>
        <scheme val="minor"/>
      </rPr>
      <t xml:space="preserve">  
The 10:1 adult ratio will be based on the average TK class size divided by the average number of adults. Adult is defined as an employee of the district or charter school assigned to each class with TK students. 
Classrooms with TK students will be held to these ratios for all the students in the classroom, including combination classes serving other grades in addition to TK.
Pursuant to </t>
    </r>
    <r>
      <rPr>
        <i/>
        <sz val="12"/>
        <rFont val="Arial"/>
        <family val="2"/>
        <scheme val="minor"/>
      </rPr>
      <t>Education Code</t>
    </r>
    <r>
      <rPr>
        <sz val="12"/>
        <rFont val="Arial"/>
        <family val="2"/>
        <scheme val="minor"/>
      </rPr>
      <t xml:space="preserve"> Section 48000.15(e)(2) the amount withheld pursuant to </t>
    </r>
    <r>
      <rPr>
        <i/>
        <sz val="12"/>
        <rFont val="Arial"/>
        <family val="2"/>
        <scheme val="minor"/>
      </rPr>
      <t>Education Code</t>
    </r>
    <r>
      <rPr>
        <sz val="12"/>
        <rFont val="Arial"/>
        <family val="2"/>
        <scheme val="minor"/>
      </rPr>
      <t xml:space="preserve"> sections 48000.15(e)(1) and 48000.1(b)(1) shall not exceed the product of the local educational agency's total TK average daily attendance for the second principal apportionment and sum of the base grant, and grade span adjustment (GSA).</t>
    </r>
  </si>
  <si>
    <t>Estimating the Cost of exceeding a class size of 20 students</t>
  </si>
  <si>
    <t xml:space="preserve">To estimate the cost of a class exceeding the 20 student class size; see the "Class Size" worksheet tab. </t>
  </si>
  <si>
    <t>The Grade Span Adjusted (GSA) rate is available by fiscal year on the California Department of Education (CDE) Funding and Rates Information web page at:</t>
  </si>
  <si>
    <t>https://www.cde.ca.gov/fg/aa/pa/ratesandinfo.asp</t>
  </si>
  <si>
    <t>Select the respective fiscal year under review. Under the School District and Charter School Local Control Funding Formula (LCFF) Entitlement section, in Base Grant Adjustment chart, identify the grade span adjustments and use the TK/K-3 grade span adjustment.</t>
  </si>
  <si>
    <t>Estimating the Cost of exceeding the 10:1 Adult to Pupil Ratio</t>
  </si>
  <si>
    <t>To estimate the cost of a TK grade span adjustment audit finding use the "Adult to Pupil Ratio" worksheet tab. See the worksheet tab "Average Class Size" to calculate average class size prior to calculating the adult to pupil ratio. Use a separate worksheet for each school site.</t>
  </si>
  <si>
    <t>The transitional kindergarten add-on rate and the prior year statewide absence rate is available on the CDE Funding and Rates Information web page at:</t>
  </si>
  <si>
    <t>For the TK add-on rate, select the respective fiscal year under review. Under the School District and Charter School LCFF Entitlement section, in the Transitional Kindergarten Add-on section, use the transitional kindergarten add-on rate.</t>
  </si>
  <si>
    <t>For the prior year statewide absence rate, select the respective fiscal year under review. Under Prior Year Statewide Absence Rates, in the Transitional Kindergarten Audit Penalties section, use the prior year statewide K-8 absence rate.</t>
  </si>
  <si>
    <t>Contact Information</t>
  </si>
  <si>
    <t xml:space="preserve">For audit question assistance, please contact the Audit Resolution Office at 916-323-8068 or by email: </t>
  </si>
  <si>
    <t>LEAAudits@cde.ca.gov</t>
  </si>
  <si>
    <t xml:space="preserve">For LCFF funding question assistance, please contact the Principal Apportionment Section at 916-324-4541 or by email: </t>
  </si>
  <si>
    <t xml:space="preserve">PASE@cde.ca.gov </t>
  </si>
  <si>
    <t xml:space="preserve">Prepared by: </t>
  </si>
  <si>
    <t xml:space="preserve">California Department of Education </t>
  </si>
  <si>
    <t>School Fiscal Services Division</t>
  </si>
  <si>
    <t>March 2024</t>
  </si>
  <si>
    <t>Transitional Kindergarten Class Size for Classes with Early Enrollment Children</t>
  </si>
  <si>
    <t>This tab is for calculating if average TK Class Enrollment for classrooms with early enrollment children.</t>
  </si>
  <si>
    <t xml:space="preserve">Note: The Average Number of Pupils Enrolled per Class pulls through to the Adult to Pupil Ratio tab </t>
  </si>
  <si>
    <t>Data input are required for the following fields: B5–B8, D12–L12, D13–L13, D14–L14, D15–L15 (yellow highlight).</t>
  </si>
  <si>
    <t>LEA Name:</t>
  </si>
  <si>
    <t>[Enter LEA Name Here]</t>
  </si>
  <si>
    <t>School Name:</t>
  </si>
  <si>
    <t>[Enter School Name Here]</t>
  </si>
  <si>
    <t>LEA CDS Code:</t>
  </si>
  <si>
    <t>[Enter LEA CDS Code (Enter as CC DDDDD)]</t>
  </si>
  <si>
    <t>Charter Number:</t>
  </si>
  <si>
    <t>[Enter Charter Number (Enter as XXXX)]</t>
  </si>
  <si>
    <r>
      <rPr>
        <b/>
        <sz val="12"/>
        <color rgb="FF000000"/>
        <rFont val="Arial"/>
        <family val="2"/>
      </rPr>
      <t>CDS</t>
    </r>
    <r>
      <rPr>
        <sz val="12"/>
        <color rgb="FF000000"/>
        <rFont val="Arial"/>
        <family val="2"/>
      </rPr>
      <t xml:space="preserve">=County District School; </t>
    </r>
    <r>
      <rPr>
        <b/>
        <sz val="12"/>
        <color rgb="FF000000"/>
        <rFont val="Arial"/>
        <family val="2"/>
      </rPr>
      <t>TK</t>
    </r>
    <r>
      <rPr>
        <sz val="12"/>
        <color rgb="FF000000"/>
        <rFont val="Arial"/>
        <family val="2"/>
      </rPr>
      <t xml:space="preserve">=Transitional Kindergarten; </t>
    </r>
    <r>
      <rPr>
        <b/>
        <sz val="12"/>
        <color rgb="FF000000"/>
        <rFont val="Arial"/>
        <family val="2"/>
      </rPr>
      <t>LEA</t>
    </r>
    <r>
      <rPr>
        <sz val="12"/>
        <color rgb="FF000000"/>
        <rFont val="Arial"/>
        <family val="2"/>
      </rPr>
      <t>=Local Educational Agency</t>
    </r>
  </si>
  <si>
    <t>TK Class Enrollment Not to Exceed 20 for classes with Early Enrollment Children, Active Enrollment Count, Education Code Section 48000.15 (b)(1)</t>
  </si>
  <si>
    <t>Line Number</t>
  </si>
  <si>
    <t>Class</t>
  </si>
  <si>
    <t>Instructions:</t>
  </si>
  <si>
    <t>Grade</t>
  </si>
  <si>
    <t>Month 1</t>
  </si>
  <si>
    <t>Month 2</t>
  </si>
  <si>
    <t>Month 3</t>
  </si>
  <si>
    <t>Month 4</t>
  </si>
  <si>
    <t>Month 5</t>
  </si>
  <si>
    <t>Month 6</t>
  </si>
  <si>
    <t>Month 7</t>
  </si>
  <si>
    <t>Month 8</t>
  </si>
  <si>
    <t>Month 9</t>
  </si>
  <si>
    <t>Sum of Enrollment Count</t>
  </si>
  <si>
    <t>Number of Counts (Divisor)</t>
  </si>
  <si>
    <t>Average Number of Pupils Enrolled Per Class</t>
  </si>
  <si>
    <t>Class 1</t>
  </si>
  <si>
    <t xml:space="preserve">Input grade and enrollment for each school month </t>
  </si>
  <si>
    <t>Class 2</t>
  </si>
  <si>
    <t>Class 3</t>
  </si>
  <si>
    <t>Class 4</t>
  </si>
  <si>
    <t>Penalty Calculation: Average Transitional Kindergarten Class Size for Classes with Early Enrollment Children</t>
  </si>
  <si>
    <t>This tab is for calculating the penalty for the average TK class size exceeding 20.</t>
  </si>
  <si>
    <t>Data input are required for the following fields: B8–B11, D15–D16 (yellow highlight).</t>
  </si>
  <si>
    <t>The grade span adjusted rate can be found here by fiscal year:</t>
  </si>
  <si>
    <t xml:space="preserve">Select the respective fiscal year under review. Under the School District and Charter School LCFF Entitlement section, in Base Grant Adjustment chart, </t>
  </si>
  <si>
    <t>identify the grade span adjustments and use the TK/K-3 grade span adjustment.</t>
  </si>
  <si>
    <r>
      <rPr>
        <b/>
        <sz val="12"/>
        <color rgb="FF000000"/>
        <rFont val="Arial"/>
        <family val="2"/>
      </rPr>
      <t>ADA</t>
    </r>
    <r>
      <rPr>
        <sz val="12"/>
        <color rgb="FF000000"/>
        <rFont val="Arial"/>
        <family val="2"/>
      </rPr>
      <t>=Average Daily Attendance;</t>
    </r>
    <r>
      <rPr>
        <b/>
        <sz val="12"/>
        <color rgb="FF000000"/>
        <rFont val="Arial"/>
        <family val="2"/>
      </rPr>
      <t xml:space="preserve"> CDS</t>
    </r>
    <r>
      <rPr>
        <sz val="12"/>
        <color rgb="FF000000"/>
        <rFont val="Arial"/>
        <family val="2"/>
      </rPr>
      <t xml:space="preserve">=County District School; </t>
    </r>
    <r>
      <rPr>
        <b/>
        <sz val="12"/>
        <color rgb="FF000000"/>
        <rFont val="Arial"/>
        <family val="2"/>
      </rPr>
      <t>FY=Fiscal Year; GSA</t>
    </r>
    <r>
      <rPr>
        <sz val="12"/>
        <color rgb="FF000000"/>
        <rFont val="Arial"/>
        <family val="2"/>
      </rPr>
      <t xml:space="preserve">=Grade Span Adjustment,  </t>
    </r>
    <r>
      <rPr>
        <b/>
        <sz val="12"/>
        <color rgb="FF000000"/>
        <rFont val="Arial"/>
        <family val="2"/>
      </rPr>
      <t>LEA</t>
    </r>
    <r>
      <rPr>
        <sz val="12"/>
        <color rgb="FF000000"/>
        <rFont val="Arial"/>
        <family val="2"/>
      </rPr>
      <t xml:space="preserve">=Local Educational Agency; </t>
    </r>
    <r>
      <rPr>
        <b/>
        <sz val="12"/>
        <color rgb="FF000000"/>
        <rFont val="Arial"/>
        <family val="2"/>
      </rPr>
      <t>P-2</t>
    </r>
    <r>
      <rPr>
        <sz val="12"/>
        <color rgb="FF000000"/>
        <rFont val="Arial"/>
        <family val="2"/>
      </rPr>
      <t xml:space="preserve">=Second Principal Apportionment; </t>
    </r>
    <r>
      <rPr>
        <b/>
        <sz val="12"/>
        <color rgb="FF000000"/>
        <rFont val="Arial"/>
        <family val="2"/>
      </rPr>
      <t>TK</t>
    </r>
    <r>
      <rPr>
        <sz val="12"/>
        <color rgb="FF000000"/>
        <rFont val="Arial"/>
        <family val="2"/>
      </rPr>
      <t xml:space="preserve">=Transitional Kindergarten; </t>
    </r>
  </si>
  <si>
    <r>
      <t xml:space="preserve">Penalty Calculation for Schoolsite, Average TK Enrollment Exceeding 20. </t>
    </r>
    <r>
      <rPr>
        <b/>
        <i/>
        <sz val="12"/>
        <color theme="0"/>
        <rFont val="Arial"/>
        <family val="2"/>
      </rPr>
      <t>Education Code</t>
    </r>
    <r>
      <rPr>
        <b/>
        <sz val="12"/>
        <color theme="0"/>
        <rFont val="Arial"/>
        <family val="2"/>
      </rPr>
      <t xml:space="preserve"> Section 48000.15(e)(1)(B)</t>
    </r>
  </si>
  <si>
    <t>Calculating the Cost of TK Early Enrollment Audit Finding</t>
  </si>
  <si>
    <t>Instructions</t>
  </si>
  <si>
    <t>Penalty Inputs and Penalty Amount</t>
  </si>
  <si>
    <t>LEA P2 ADA for all classrooms with early enrollment children</t>
  </si>
  <si>
    <t>Enter LEA's P-2 ADA for all TK classrooms with one or more early enrollment children</t>
  </si>
  <si>
    <t>TK/K-3 GSA Rate</t>
  </si>
  <si>
    <t>Use link on Instructions tab to locate FY TK/K-3 GSA rate.</t>
  </si>
  <si>
    <t>Penalty</t>
  </si>
  <si>
    <t>Calculated field</t>
  </si>
  <si>
    <r>
      <rPr>
        <b/>
        <sz val="12"/>
        <rFont val="Arial"/>
        <family val="2"/>
      </rPr>
      <t>Note:</t>
    </r>
    <r>
      <rPr>
        <sz val="12"/>
        <rFont val="Arial"/>
        <family val="2"/>
      </rPr>
      <t xml:space="preserve"> Penalty does not apply if school district already received an average class size penalty, please see instructions tab for penalty limits.</t>
    </r>
  </si>
  <si>
    <t>February 2025</t>
  </si>
  <si>
    <t>Transitional Kindergarten Adult to Pupil Ratio for Classes with Early Enrollment Children</t>
  </si>
  <si>
    <t>This tab is for calculating the adult to pupil ratio for a transitional kindergarten classrooms with early enrollment children.</t>
  </si>
  <si>
    <t xml:space="preserve">A school district or charter school shall maintain an average of at least one adult for every 10 pupils. </t>
  </si>
  <si>
    <t>Data input are required for the following fields: B6–B9, D13–M13, D14–M14, D15–M15, D16–M16 (yellow highlight).</t>
  </si>
  <si>
    <t xml:space="preserve"> Note: The Average Number of Pupils Enrolled per Class pulls from the "Average Class Size" worksheet tab.</t>
  </si>
  <si>
    <r>
      <rPr>
        <b/>
        <sz val="12"/>
        <color rgb="FF000000"/>
        <rFont val="Arial"/>
        <family val="2"/>
      </rPr>
      <t>LEA</t>
    </r>
    <r>
      <rPr>
        <sz val="12"/>
        <color rgb="FF000000"/>
        <rFont val="Arial"/>
        <family val="2"/>
      </rPr>
      <t xml:space="preserve">=Local Educational Agency; </t>
    </r>
    <r>
      <rPr>
        <b/>
        <sz val="12"/>
        <color rgb="FF000000"/>
        <rFont val="Arial"/>
        <family val="2"/>
      </rPr>
      <t>CDS</t>
    </r>
    <r>
      <rPr>
        <sz val="12"/>
        <color rgb="FF000000"/>
        <rFont val="Arial"/>
        <family val="2"/>
      </rPr>
      <t xml:space="preserve">=County District School; </t>
    </r>
    <r>
      <rPr>
        <b/>
        <sz val="12"/>
        <color rgb="FF000000"/>
        <rFont val="Arial"/>
        <family val="2"/>
      </rPr>
      <t>TK</t>
    </r>
    <r>
      <rPr>
        <sz val="12"/>
        <color rgb="FF000000"/>
        <rFont val="Arial"/>
        <family val="2"/>
      </rPr>
      <t>=Transitional Kindergarten</t>
    </r>
  </si>
  <si>
    <r>
      <t xml:space="preserve">Adult-to-pupil Ratio Not to Exceed 10:1, </t>
    </r>
    <r>
      <rPr>
        <b/>
        <i/>
        <sz val="12"/>
        <color theme="0"/>
        <rFont val="Arial"/>
        <family val="2"/>
      </rPr>
      <t>Education Code</t>
    </r>
    <r>
      <rPr>
        <b/>
        <sz val="12"/>
        <color theme="0"/>
        <rFont val="Arial"/>
        <family val="2"/>
      </rPr>
      <t xml:space="preserve"> Section 48000.15(d)(1)</t>
    </r>
  </si>
  <si>
    <t>Total</t>
  </si>
  <si>
    <t xml:space="preserve">Average Number of Pupils Enrolled Per Class </t>
  </si>
  <si>
    <t>Average Number of Adults</t>
  </si>
  <si>
    <t>Input grade and adults available, "Average Number of Pupils Enrolled Per Class" populates from prior tab.</t>
  </si>
  <si>
    <t>Penalty Calculation for Transitional Kindergarten Adult to Pupil Ratio for Classes with Early Enrollment Children</t>
  </si>
  <si>
    <r>
      <t>This tab is for calculating the penalty for exceeding a 10:1 adult to pupil ratio for a transitional kindergarten classes with Early Enrollment Children</t>
    </r>
    <r>
      <rPr>
        <strike/>
        <sz val="12"/>
        <rFont val="Arial"/>
        <family val="2"/>
      </rPr>
      <t>.</t>
    </r>
  </si>
  <si>
    <t>Lines 5 and 6 are populated from "Adults to Pupil Ratio" tab.</t>
  </si>
  <si>
    <t>Data input required for the following fields: B9–B12, D25–G25, D27–G27 (yellow highlight).</t>
  </si>
  <si>
    <t>Absence rate and the TK add-on rate can be found by fiscal year here:</t>
  </si>
  <si>
    <t xml:space="preserve">Select the respective fiscal year under review. Under the School District and Charter School LCFF Entitlement section, inTransitional Kindergarten Add-on Funding </t>
  </si>
  <si>
    <t>identify the Transitional Kindergarten Add-on.</t>
  </si>
  <si>
    <r>
      <rPr>
        <b/>
        <sz val="12"/>
        <color rgb="FF000000"/>
        <rFont val="Arial"/>
        <family val="2"/>
      </rPr>
      <t>CDS</t>
    </r>
    <r>
      <rPr>
        <sz val="12"/>
        <color rgb="FF000000"/>
        <rFont val="Arial"/>
        <family val="2"/>
      </rPr>
      <t>=County District School</t>
    </r>
    <r>
      <rPr>
        <b/>
        <sz val="12"/>
        <color rgb="FF000000"/>
        <rFont val="Arial"/>
        <family val="2"/>
      </rPr>
      <t xml:space="preserve">; </t>
    </r>
    <r>
      <rPr>
        <sz val="12"/>
        <color rgb="FF000000"/>
        <rFont val="Arial"/>
        <family val="2"/>
      </rPr>
      <t>FY=Fiscal Year;</t>
    </r>
    <r>
      <rPr>
        <b/>
        <sz val="12"/>
        <color rgb="FF000000"/>
        <rFont val="Arial"/>
        <family val="2"/>
      </rPr>
      <t xml:space="preserve"> GSA</t>
    </r>
    <r>
      <rPr>
        <sz val="12"/>
        <color rgb="FF000000"/>
        <rFont val="Arial"/>
        <family val="2"/>
      </rPr>
      <t xml:space="preserve">=Grade Span Adjustment, </t>
    </r>
    <r>
      <rPr>
        <b/>
        <sz val="12"/>
        <color rgb="FF000000"/>
        <rFont val="Arial"/>
        <family val="2"/>
      </rPr>
      <t>LEA</t>
    </r>
    <r>
      <rPr>
        <sz val="12"/>
        <color rgb="FF000000"/>
        <rFont val="Arial"/>
        <family val="2"/>
      </rPr>
      <t xml:space="preserve">=Local Educational Agency; </t>
    </r>
    <r>
      <rPr>
        <b/>
        <sz val="12"/>
        <color rgb="FF000000"/>
        <rFont val="Arial"/>
        <family val="2"/>
      </rPr>
      <t>TK</t>
    </r>
    <r>
      <rPr>
        <sz val="12"/>
        <color rgb="FF000000"/>
        <rFont val="Arial"/>
        <family val="2"/>
      </rPr>
      <t>=Transitional Kindergarten</t>
    </r>
  </si>
  <si>
    <r>
      <t xml:space="preserve">Determination of Adult-to-pupil Ratio and Adults Required to Meet 10:1 Ratio Calculation </t>
    </r>
    <r>
      <rPr>
        <b/>
        <i/>
        <sz val="12"/>
        <color theme="0"/>
        <rFont val="Arial"/>
        <family val="2"/>
      </rPr>
      <t>Education Code</t>
    </r>
    <r>
      <rPr>
        <b/>
        <sz val="12"/>
        <color theme="0"/>
        <rFont val="Arial"/>
        <family val="2"/>
      </rPr>
      <t xml:space="preserve"> Section 48000.15(d)(1)</t>
    </r>
  </si>
  <si>
    <r>
      <t xml:space="preserve">Penalty Calculation for adult-to-pupil ratio of 10:1 Withholding of Funds, </t>
    </r>
    <r>
      <rPr>
        <b/>
        <i/>
        <sz val="12"/>
        <color theme="0"/>
        <rFont val="Arial"/>
        <family val="2"/>
      </rPr>
      <t>Education Code</t>
    </r>
    <r>
      <rPr>
        <b/>
        <sz val="12"/>
        <color theme="0"/>
        <rFont val="Arial"/>
        <family val="2"/>
      </rPr>
      <t xml:space="preserve"> section 48000.15(e)(1)(A)</t>
    </r>
  </si>
  <si>
    <t>Classroom 1</t>
  </si>
  <si>
    <t>Classroom 2</t>
  </si>
  <si>
    <t>Classroom 3</t>
  </si>
  <si>
    <t>Classroom 4</t>
  </si>
  <si>
    <t>Average Pupils Enrolled per Class</t>
  </si>
  <si>
    <t>Calculated field.</t>
  </si>
  <si>
    <t>Average Number of Adults per Class</t>
  </si>
  <si>
    <t>Adult to Pupil Ratio</t>
  </si>
  <si>
    <t>Sum of Average Pupils</t>
  </si>
  <si>
    <t>Required Ratio Divisor</t>
  </si>
  <si>
    <t>Adult to student ratio is not to exceed 12 to 1.</t>
  </si>
  <si>
    <t>Adults Needed to meet 10:1</t>
  </si>
  <si>
    <t>Calculated field. Row 9 divided by row 10.</t>
  </si>
  <si>
    <t>Sum of Average Number of Adults</t>
  </si>
  <si>
    <t xml:space="preserve">Calculated field. </t>
  </si>
  <si>
    <t>Number of Adults Needed</t>
  </si>
  <si>
    <t>Calculated field. Row 11 minus row 12.</t>
  </si>
  <si>
    <t>Average absence rate</t>
  </si>
  <si>
    <t>Use link for fiscal year absence rate provided above and on instructions tab.</t>
  </si>
  <si>
    <t>Twenty less the statewide absence rate</t>
  </si>
  <si>
    <t>TK Add-On</t>
  </si>
  <si>
    <t>Use link for FY TK Add-on provided above and on instructions tab.</t>
  </si>
  <si>
    <t>Sum of Classroom Penalties</t>
  </si>
  <si>
    <t>Calculated Field. Sum of Row 17 Penalties in Column F.</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</si>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</sst>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35" x14ac:knownFonts="1">
    <font>
      <sz val="12"/>
      <color theme="1"/>
      <name val="Arial"/>
      <family val="2"/>
    </font>
    <font>
      <sz val="12"/>
      <color theme="1"/>
      <name val="Arial"/>
      <family val="2"/>
    </font>
    <font>
      <sz val="11"/>
      <color theme="1"/>
      <name val="Arial"/>
      <family val="2"/>
      <scheme val="minor"/>
    </font>
    <font>
      <sz val="12"/>
      <name val="Arial"/>
      <family val="2"/>
    </font>
    <font>
      <b/>
      <sz val="12"/>
      <color rgb="FFFFFFFF"/>
      <name val="Arial"/>
      <family val="2"/>
    </font>
    <font>
      <sz val="12"/>
      <color rgb="FF000000"/>
      <name val="Arial"/>
      <family val="2"/>
    </font>
    <font>
      <sz val="12"/>
      <color theme="1"/>
      <name val="Arial"/>
      <family val="2"/>
    </font>
    <font>
      <b/>
      <sz val="12"/>
      <color rgb="FF000000"/>
      <name val="Arial"/>
      <family val="2"/>
    </font>
    <font>
      <u/>
      <sz val="11"/>
      <color theme="10"/>
      <name val="Arial"/>
      <family val="2"/>
      <scheme val="minor"/>
    </font>
    <font>
      <b/>
      <sz val="12"/>
      <color theme="1"/>
      <name val="Arial"/>
      <family val="2"/>
    </font>
    <font>
      <b/>
      <sz val="12"/>
      <name val="Arial"/>
      <family val="2"/>
    </font>
    <font>
      <sz val="11"/>
      <color rgb="FFFF0000"/>
      <name val="Arial"/>
      <family val="2"/>
      <scheme val="minor"/>
    </font>
    <font>
      <sz val="11"/>
      <color rgb="FF00B050"/>
      <name val="Arial"/>
      <family val="2"/>
      <scheme val="minor"/>
    </font>
    <font>
      <sz val="12"/>
      <color rgb="FF00B050"/>
      <name val="Arial"/>
      <family val="2"/>
    </font>
    <font>
      <u/>
      <sz val="12"/>
      <color theme="10"/>
      <name val="Arial"/>
      <family val="2"/>
    </font>
    <font>
      <b/>
      <sz val="12"/>
      <color theme="0"/>
      <name val="Arial"/>
      <family val="2"/>
    </font>
    <font>
      <sz val="11"/>
      <color rgb="FF000000"/>
      <name val="Arial"/>
      <family val="2"/>
      <scheme val="minor"/>
    </font>
    <font>
      <sz val="12"/>
      <color theme="0"/>
      <name val="Arial"/>
      <family val="2"/>
    </font>
    <font>
      <b/>
      <sz val="12"/>
      <color rgb="FF000000"/>
      <name val="Arial"/>
      <family val="2"/>
      <scheme val="minor"/>
    </font>
    <font>
      <sz val="12"/>
      <color rgb="FF000000"/>
      <name val="Arial"/>
      <family val="2"/>
      <scheme val="minor"/>
    </font>
    <font>
      <sz val="12"/>
      <name val="Arial"/>
      <family val="2"/>
      <scheme val="minor"/>
    </font>
    <font>
      <sz val="8"/>
      <name val="Arial"/>
      <family val="2"/>
      <scheme val="minor"/>
    </font>
    <font>
      <i/>
      <sz val="12"/>
      <name val="Arial"/>
      <family val="2"/>
      <scheme val="minor"/>
    </font>
    <font>
      <strike/>
      <sz val="12"/>
      <name val="Arial"/>
      <family val="2"/>
    </font>
    <font>
      <strike/>
      <sz val="12"/>
      <name val="Arial"/>
      <family val="2"/>
      <scheme val="minor"/>
    </font>
    <font>
      <b/>
      <sz val="11"/>
      <color theme="1"/>
      <name val="Arial"/>
      <family val="2"/>
      <scheme val="minor"/>
    </font>
    <font>
      <u/>
      <sz val="12"/>
      <color theme="10"/>
      <name val="Arial"/>
      <family val="2"/>
      <scheme val="minor"/>
    </font>
    <font>
      <b/>
      <sz val="12"/>
      <color theme="0"/>
      <name val="Arial"/>
      <family val="2"/>
      <scheme val="minor"/>
    </font>
    <font>
      <b/>
      <sz val="12"/>
      <color theme="0"/>
      <name val="Arial"/>
      <family val="2"/>
      <scheme val="major"/>
    </font>
    <font>
      <b/>
      <sz val="12"/>
      <color theme="1"/>
      <name val="Arial"/>
      <family val="2"/>
      <scheme val="minor"/>
    </font>
    <font>
      <b/>
      <sz val="16"/>
      <name val="Arial"/>
      <family val="2"/>
    </font>
    <font>
      <b/>
      <sz val="16"/>
      <color theme="0"/>
      <name val="Arial"/>
      <family val="2"/>
    </font>
    <font>
      <b/>
      <sz val="14"/>
      <name val="Arial"/>
      <family val="2"/>
      <scheme val="minor"/>
    </font>
    <font>
      <b/>
      <sz val="14"/>
      <color theme="0"/>
      <name val="Arial"/>
      <family val="2"/>
      <scheme val="minor"/>
    </font>
    <font>
      <b/>
      <i/>
      <sz val="12"/>
      <color theme="0"/>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7" tint="0.59999389629810485"/>
        <bgColor indexed="64"/>
      </patternFill>
    </fill>
    <fill>
      <patternFill patternType="solid">
        <fgColor rgb="FF008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s>
  <cellStyleXfs count="8">
    <xf numFmtId="0" fontId="0" fillId="0" borderId="0" applyNumberFormat="0" applyFill="0" applyBorder="0" applyAlignment="0" applyProtection="0"/>
    <xf numFmtId="44"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0" fillId="0" borderId="2" applyNumberFormat="0" applyFill="0" applyBorder="0" applyAlignment="0" applyProtection="0"/>
    <xf numFmtId="0" fontId="32" fillId="0" borderId="7" applyNumberFormat="0" applyFill="0" applyBorder="0" applyAlignment="0" applyProtection="0"/>
  </cellStyleXfs>
  <cellXfs count="118">
    <xf numFmtId="0" fontId="0" fillId="0" borderId="0" xfId="0"/>
    <xf numFmtId="0" fontId="0" fillId="0" borderId="0" xfId="0" applyAlignment="1">
      <alignment wrapText="1"/>
    </xf>
    <xf numFmtId="0" fontId="9" fillId="0" borderId="0" xfId="0" applyFont="1" applyAlignment="1">
      <alignment horizontal="center"/>
    </xf>
    <xf numFmtId="0" fontId="6" fillId="0" borderId="0" xfId="0" applyFont="1" applyAlignment="1">
      <alignment wrapText="1"/>
    </xf>
    <xf numFmtId="0" fontId="12" fillId="0" borderId="0" xfId="0" applyFont="1" applyAlignment="1">
      <alignment wrapText="1"/>
    </xf>
    <xf numFmtId="49" fontId="5" fillId="2" borderId="0" xfId="0" applyNumberFormat="1" applyFont="1" applyFill="1" applyAlignment="1">
      <alignment horizontal="left"/>
    </xf>
    <xf numFmtId="0" fontId="10" fillId="3" borderId="0" xfId="0" applyFont="1" applyFill="1" applyAlignment="1">
      <alignment horizontal="left"/>
    </xf>
    <xf numFmtId="0" fontId="5" fillId="2" borderId="0" xfId="0" applyFont="1" applyFill="1" applyAlignment="1">
      <alignment horizontal="left"/>
    </xf>
    <xf numFmtId="0" fontId="19" fillId="0" borderId="0" xfId="0" applyFont="1" applyAlignment="1">
      <alignment horizontal="left"/>
    </xf>
    <xf numFmtId="0" fontId="17" fillId="0" borderId="0" xfId="0" applyFont="1" applyAlignment="1">
      <alignment horizontal="left"/>
    </xf>
    <xf numFmtId="0" fontId="15" fillId="5" borderId="10" xfId="0" applyFont="1" applyFill="1" applyBorder="1" applyAlignment="1">
      <alignment horizontal="center"/>
    </xf>
    <xf numFmtId="0" fontId="15" fillId="5" borderId="13" xfId="0" applyFont="1" applyFill="1" applyBorder="1" applyAlignment="1">
      <alignment horizontal="center"/>
    </xf>
    <xf numFmtId="0" fontId="15" fillId="5" borderId="11" xfId="0" applyFont="1" applyFill="1" applyBorder="1" applyAlignment="1">
      <alignment horizontal="center"/>
    </xf>
    <xf numFmtId="0" fontId="1" fillId="0" borderId="4" xfId="0" applyFont="1" applyBorder="1" applyAlignment="1">
      <alignment wrapText="1"/>
    </xf>
    <xf numFmtId="0" fontId="28" fillId="0" borderId="0" xfId="7" applyFont="1" applyBorder="1" applyAlignment="1">
      <alignment horizontal="left"/>
    </xf>
    <xf numFmtId="0" fontId="9" fillId="0" borderId="0" xfId="0" applyFont="1" applyAlignment="1">
      <alignment horizontal="left"/>
    </xf>
    <xf numFmtId="0" fontId="3" fillId="0" borderId="0" xfId="0" applyFont="1" applyAlignment="1">
      <alignment horizontal="left" wrapText="1"/>
    </xf>
    <xf numFmtId="0" fontId="0" fillId="0" borderId="0" xfId="0" applyAlignment="1">
      <alignment horizontal="left"/>
    </xf>
    <xf numFmtId="0" fontId="13" fillId="0" borderId="0" xfId="0" applyFont="1" applyAlignment="1">
      <alignment horizontal="left" wrapText="1"/>
    </xf>
    <xf numFmtId="0" fontId="6" fillId="0" borderId="0" xfId="0" applyFont="1" applyAlignment="1">
      <alignment horizontal="left"/>
    </xf>
    <xf numFmtId="0" fontId="30" fillId="0" borderId="0" xfId="6" applyBorder="1" applyAlignment="1">
      <alignment wrapText="1"/>
    </xf>
    <xf numFmtId="0" fontId="30" fillId="0" borderId="0" xfId="6" applyBorder="1" applyAlignment="1"/>
    <xf numFmtId="0" fontId="11" fillId="0" borderId="0" xfId="0" applyFont="1" applyAlignment="1">
      <alignment wrapText="1"/>
    </xf>
    <xf numFmtId="0" fontId="0" fillId="0" borderId="0" xfId="0" applyAlignment="1"/>
    <xf numFmtId="0" fontId="27" fillId="0" borderId="0" xfId="7" applyFont="1" applyBorder="1" applyAlignment="1">
      <alignment wrapText="1"/>
    </xf>
    <xf numFmtId="0" fontId="27" fillId="0" borderId="0" xfId="7" applyFont="1" applyBorder="1" applyAlignment="1"/>
    <xf numFmtId="0" fontId="5" fillId="2" borderId="0" xfId="0" applyFont="1" applyFill="1" applyAlignment="1">
      <alignment wrapText="1"/>
    </xf>
    <xf numFmtId="0" fontId="9" fillId="0" borderId="0" xfId="0" applyFont="1" applyAlignment="1">
      <alignment wrapText="1"/>
    </xf>
    <xf numFmtId="0" fontId="26" fillId="2" borderId="0" xfId="3" applyFont="1" applyFill="1" applyAlignment="1">
      <alignment wrapText="1"/>
    </xf>
    <xf numFmtId="0" fontId="14" fillId="2" borderId="0" xfId="3" applyFont="1" applyFill="1" applyAlignment="1">
      <alignment wrapText="1"/>
    </xf>
    <xf numFmtId="0" fontId="4" fillId="0" borderId="0" xfId="0" applyFont="1" applyAlignment="1">
      <alignment wrapText="1"/>
    </xf>
    <xf numFmtId="0" fontId="12" fillId="0" borderId="0" xfId="0" applyFont="1" applyAlignment="1"/>
    <xf numFmtId="0" fontId="3" fillId="2" borderId="0" xfId="3" applyFont="1" applyFill="1" applyAlignment="1">
      <alignment wrapText="1"/>
    </xf>
    <xf numFmtId="0" fontId="15" fillId="0" borderId="0" xfId="0" applyFont="1" applyAlignment="1">
      <alignment wrapText="1"/>
    </xf>
    <xf numFmtId="0" fontId="1" fillId="0" borderId="0" xfId="0" applyFont="1" applyAlignment="1">
      <alignment wrapText="1"/>
    </xf>
    <xf numFmtId="0" fontId="7" fillId="2" borderId="0" xfId="0" applyFont="1" applyFill="1" applyAlignment="1"/>
    <xf numFmtId="0" fontId="5" fillId="2" borderId="0" xfId="0" applyFont="1" applyFill="1" applyAlignment="1"/>
    <xf numFmtId="0" fontId="16" fillId="0" borderId="0" xfId="0" applyFont="1" applyAlignment="1"/>
    <xf numFmtId="0" fontId="32" fillId="2" borderId="0" xfId="7" applyFill="1" applyBorder="1" applyAlignment="1">
      <alignment horizontal="left"/>
    </xf>
    <xf numFmtId="0" fontId="32" fillId="0" borderId="0" xfId="7" applyBorder="1" applyAlignment="1">
      <alignment wrapText="1"/>
    </xf>
    <xf numFmtId="0" fontId="32" fillId="0" borderId="0" xfId="7" applyBorder="1" applyAlignment="1"/>
    <xf numFmtId="0" fontId="6" fillId="0" borderId="0" xfId="0" applyFont="1" applyAlignment="1"/>
    <xf numFmtId="0" fontId="13" fillId="0" borderId="0" xfId="0" applyFont="1" applyAlignment="1"/>
    <xf numFmtId="0" fontId="10" fillId="0" borderId="0" xfId="0" applyFont="1" applyAlignment="1" applyProtection="1">
      <protection locked="0"/>
    </xf>
    <xf numFmtId="165" fontId="1" fillId="4" borderId="1" xfId="5" applyNumberFormat="1" applyFont="1" applyFill="1" applyBorder="1" applyAlignment="1" applyProtection="1"/>
    <xf numFmtId="0" fontId="18" fillId="0" borderId="0" xfId="0" applyFont="1" applyAlignment="1"/>
    <xf numFmtId="0" fontId="19" fillId="0" borderId="0" xfId="0" applyFont="1" applyAlignment="1"/>
    <xf numFmtId="0" fontId="20" fillId="2" borderId="0" xfId="0" applyFont="1" applyFill="1" applyAlignment="1"/>
    <xf numFmtId="0" fontId="19" fillId="2" borderId="0" xfId="0" applyFont="1" applyFill="1" applyAlignment="1"/>
    <xf numFmtId="0" fontId="5" fillId="3" borderId="0" xfId="0" applyFont="1" applyFill="1" applyAlignment="1"/>
    <xf numFmtId="0" fontId="1" fillId="3" borderId="0" xfId="0" applyFont="1" applyFill="1" applyAlignment="1"/>
    <xf numFmtId="0" fontId="1" fillId="0" borderId="0" xfId="0" applyFont="1" applyAlignment="1"/>
    <xf numFmtId="0" fontId="3" fillId="0" borderId="0" xfId="0" applyFont="1" applyAlignment="1"/>
    <xf numFmtId="0" fontId="9" fillId="0" borderId="0" xfId="0" applyFont="1" applyAlignment="1"/>
    <xf numFmtId="0" fontId="3" fillId="0" borderId="0" xfId="0" applyFont="1" applyAlignment="1">
      <alignment wrapText="1"/>
    </xf>
    <xf numFmtId="164" fontId="9" fillId="0" borderId="0" xfId="1" applyNumberFormat="1" applyFont="1" applyBorder="1" applyAlignment="1"/>
    <xf numFmtId="0" fontId="32" fillId="0" borderId="0" xfId="7" applyBorder="1" applyAlignment="1">
      <alignment horizontal="left"/>
    </xf>
    <xf numFmtId="0" fontId="26" fillId="2" borderId="0" xfId="3" applyFont="1" applyFill="1" applyAlignment="1"/>
    <xf numFmtId="0" fontId="26" fillId="0" borderId="0" xfId="3" applyFont="1" applyAlignment="1">
      <alignment wrapText="1"/>
    </xf>
    <xf numFmtId="0" fontId="31" fillId="5" borderId="0" xfId="6" applyFont="1" applyFill="1" applyBorder="1" applyAlignment="1">
      <alignment horizontal="center" wrapText="1"/>
    </xf>
    <xf numFmtId="0" fontId="33" fillId="5" borderId="0" xfId="7" applyFont="1" applyFill="1" applyBorder="1" applyAlignment="1">
      <alignment wrapText="1"/>
    </xf>
    <xf numFmtId="0" fontId="20" fillId="0" borderId="0" xfId="0" applyFont="1" applyAlignment="1">
      <alignment wrapText="1"/>
    </xf>
    <xf numFmtId="49" fontId="5" fillId="2" borderId="0" xfId="0" applyNumberFormat="1" applyFont="1" applyFill="1" applyAlignment="1"/>
    <xf numFmtId="0" fontId="15" fillId="5" borderId="4" xfId="0" applyFont="1" applyFill="1" applyBorder="1" applyAlignment="1">
      <alignment horizontal="left"/>
    </xf>
    <xf numFmtId="0" fontId="1" fillId="4" borderId="1" xfId="0" applyFont="1" applyFill="1" applyBorder="1" applyAlignment="1">
      <alignment wrapText="1"/>
    </xf>
    <xf numFmtId="0" fontId="1" fillId="0" borderId="1" xfId="0" applyFont="1" applyBorder="1" applyAlignment="1">
      <alignment horizontal="right" wrapText="1"/>
    </xf>
    <xf numFmtId="0" fontId="0" fillId="4" borderId="1" xfId="0" applyFill="1" applyBorder="1" applyAlignment="1">
      <alignment wrapText="1"/>
    </xf>
    <xf numFmtId="0" fontId="1" fillId="4" borderId="6" xfId="0" applyFont="1" applyFill="1" applyBorder="1" applyAlignment="1">
      <alignment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wrapText="1"/>
    </xf>
    <xf numFmtId="0" fontId="15" fillId="5" borderId="0" xfId="0" applyFont="1" applyFill="1" applyBorder="1" applyAlignment="1">
      <alignment horizontal="left"/>
    </xf>
    <xf numFmtId="0" fontId="9" fillId="5" borderId="0" xfId="0" applyFont="1" applyFill="1" applyBorder="1" applyAlignment="1">
      <alignment horizontal="left"/>
    </xf>
    <xf numFmtId="0" fontId="10" fillId="5" borderId="0" xfId="0" applyFont="1" applyFill="1" applyBorder="1" applyAlignment="1">
      <alignment wrapText="1"/>
    </xf>
    <xf numFmtId="0" fontId="15" fillId="5" borderId="0" xfId="0" applyFont="1" applyFill="1" applyBorder="1" applyAlignment="1">
      <alignment horizontal="center"/>
    </xf>
    <xf numFmtId="0" fontId="10" fillId="0" borderId="0" xfId="0" applyFont="1" applyBorder="1" applyAlignment="1"/>
    <xf numFmtId="0" fontId="25" fillId="0" borderId="0" xfId="0" applyFont="1" applyBorder="1" applyAlignment="1"/>
    <xf numFmtId="0" fontId="32" fillId="5" borderId="0" xfId="7" applyFill="1" applyBorder="1" applyAlignment="1">
      <alignment horizontal="left"/>
    </xf>
    <xf numFmtId="0" fontId="28" fillId="5" borderId="0" xfId="7" applyFont="1" applyFill="1" applyBorder="1" applyAlignment="1">
      <alignment horizontal="left"/>
    </xf>
    <xf numFmtId="0" fontId="0" fillId="0" borderId="0" xfId="0" applyBorder="1" applyAlignment="1"/>
    <xf numFmtId="0" fontId="3" fillId="0" borderId="1" xfId="0" applyFont="1" applyBorder="1" applyAlignment="1">
      <alignment wrapText="1"/>
    </xf>
    <xf numFmtId="0" fontId="1" fillId="0" borderId="1" xfId="0" applyFont="1" applyBorder="1" applyAlignment="1">
      <alignment wrapText="1"/>
    </xf>
    <xf numFmtId="0" fontId="3" fillId="0" borderId="6" xfId="0" applyFont="1" applyBorder="1" applyAlignment="1">
      <alignment wrapText="1"/>
    </xf>
    <xf numFmtId="0" fontId="1" fillId="0" borderId="1" xfId="0" applyFont="1" applyBorder="1" applyAlignment="1">
      <alignment horizontal="left" wrapText="1"/>
    </xf>
    <xf numFmtId="0" fontId="1" fillId="0" borderId="4" xfId="0" applyFont="1" applyBorder="1" applyAlignment="1">
      <alignment horizontal="right" wrapText="1"/>
    </xf>
    <xf numFmtId="0" fontId="9" fillId="0" borderId="1" xfId="0" applyFont="1" applyBorder="1" applyAlignment="1">
      <alignment horizontal="left" wrapText="1"/>
    </xf>
    <xf numFmtId="0" fontId="9" fillId="0" borderId="1" xfId="0" applyFont="1" applyBorder="1" applyAlignment="1">
      <alignment horizontal="right" wrapText="1"/>
    </xf>
    <xf numFmtId="0" fontId="9" fillId="0" borderId="4" xfId="0" applyFont="1" applyBorder="1" applyAlignment="1">
      <alignment horizontal="right" wrapText="1"/>
    </xf>
    <xf numFmtId="10" fontId="1" fillId="4" borderId="1" xfId="4" applyNumberFormat="1" applyFont="1" applyFill="1" applyBorder="1" applyAlignment="1">
      <alignment horizontal="right" wrapText="1"/>
    </xf>
    <xf numFmtId="10" fontId="1" fillId="4" borderId="4" xfId="4" applyNumberFormat="1" applyFont="1" applyFill="1" applyBorder="1" applyAlignment="1">
      <alignment horizontal="right" wrapText="1"/>
    </xf>
    <xf numFmtId="37" fontId="1" fillId="0" borderId="1" xfId="1" applyNumberFormat="1" applyFont="1" applyBorder="1" applyAlignment="1">
      <alignment horizontal="right" wrapText="1"/>
    </xf>
    <xf numFmtId="37" fontId="1" fillId="0" borderId="4" xfId="1" applyNumberFormat="1" applyFont="1" applyBorder="1" applyAlignment="1">
      <alignment horizontal="right" wrapText="1"/>
    </xf>
    <xf numFmtId="164" fontId="1" fillId="4" borderId="1" xfId="1" applyNumberFormat="1" applyFont="1" applyFill="1" applyBorder="1" applyAlignment="1">
      <alignment horizontal="right" wrapText="1"/>
    </xf>
    <xf numFmtId="164" fontId="1" fillId="4" borderId="4" xfId="1" applyNumberFormat="1" applyFont="1" applyFill="1" applyBorder="1" applyAlignment="1">
      <alignment horizontal="right" wrapText="1"/>
    </xf>
    <xf numFmtId="164" fontId="9" fillId="0" borderId="1" xfId="0" applyNumberFormat="1" applyFont="1" applyBorder="1" applyAlignment="1">
      <alignment horizontal="right" wrapText="1"/>
    </xf>
    <xf numFmtId="164" fontId="9" fillId="0" borderId="4" xfId="0" applyNumberFormat="1" applyFont="1" applyBorder="1" applyAlignment="1">
      <alignment horizontal="right" wrapText="1"/>
    </xf>
    <xf numFmtId="0" fontId="9" fillId="0" borderId="6" xfId="0" applyFont="1" applyBorder="1" applyAlignment="1">
      <alignment horizontal="left" wrapText="1"/>
    </xf>
    <xf numFmtId="164" fontId="1" fillId="0" borderId="6" xfId="0" applyNumberFormat="1" applyFont="1" applyBorder="1" applyAlignment="1">
      <alignment horizontal="right" wrapText="1"/>
    </xf>
    <xf numFmtId="164" fontId="9" fillId="0" borderId="3" xfId="0" applyNumberFormat="1" applyFont="1" applyBorder="1" applyAlignment="1">
      <alignment horizontal="right" wrapText="1"/>
    </xf>
    <xf numFmtId="0" fontId="29" fillId="0" borderId="8" xfId="0" applyFont="1" applyBorder="1" applyAlignment="1">
      <alignment horizontal="center" wrapText="1"/>
    </xf>
    <xf numFmtId="0" fontId="29" fillId="0" borderId="9" xfId="0" applyFont="1" applyBorder="1" applyAlignment="1">
      <alignment horizontal="center" wrapText="1"/>
    </xf>
    <xf numFmtId="0" fontId="29" fillId="0" borderId="5"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0" fillId="3" borderId="9" xfId="0" applyFont="1" applyFill="1" applyBorder="1" applyAlignment="1">
      <alignment horizontal="center" wrapText="1"/>
    </xf>
    <xf numFmtId="0" fontId="10" fillId="3" borderId="8" xfId="0" applyFont="1" applyFill="1" applyBorder="1" applyAlignment="1">
      <alignment horizontal="center" wrapText="1"/>
    </xf>
    <xf numFmtId="0" fontId="10" fillId="3" borderId="5" xfId="0" applyFont="1" applyFill="1" applyBorder="1" applyAlignment="1">
      <alignment horizontal="center" wrapText="1"/>
    </xf>
    <xf numFmtId="0" fontId="1" fillId="4" borderId="4" xfId="1" applyNumberFormat="1" applyFont="1" applyFill="1" applyBorder="1" applyAlignment="1">
      <alignment horizontal="right" wrapText="1"/>
    </xf>
    <xf numFmtId="164" fontId="9" fillId="0" borderId="3" xfId="1" applyNumberFormat="1" applyFont="1" applyBorder="1" applyAlignment="1">
      <alignment horizontal="right" wrapText="1"/>
    </xf>
    <xf numFmtId="0" fontId="1" fillId="0" borderId="6" xfId="0" applyFont="1" applyBorder="1" applyAlignment="1">
      <alignment wrapText="1"/>
    </xf>
    <xf numFmtId="0" fontId="1" fillId="0" borderId="3" xfId="0" applyFont="1" applyBorder="1" applyAlignment="1">
      <alignment horizontal="right" wrapText="1"/>
    </xf>
    <xf numFmtId="0" fontId="0" fillId="3" borderId="0" xfId="0" applyFill="1" applyAlignment="1"/>
    <xf numFmtId="0" fontId="1" fillId="3" borderId="0" xfId="0" applyFont="1" applyFill="1" applyAlignment="1">
      <alignment wrapText="1"/>
    </xf>
    <xf numFmtId="165" fontId="1" fillId="4" borderId="4" xfId="5" applyNumberFormat="1" applyFont="1" applyFill="1" applyBorder="1" applyAlignment="1" applyProtection="1">
      <alignment wrapText="1"/>
    </xf>
    <xf numFmtId="0" fontId="1" fillId="4" borderId="1" xfId="5" applyNumberFormat="1" applyFont="1" applyFill="1" applyBorder="1" applyAlignment="1" applyProtection="1"/>
    <xf numFmtId="0" fontId="1" fillId="0" borderId="6" xfId="0" applyFont="1" applyBorder="1" applyAlignment="1">
      <alignment horizontal="right" wrapText="1"/>
    </xf>
    <xf numFmtId="0" fontId="1" fillId="0" borderId="0" xfId="0" applyFont="1" applyAlignment="1">
      <alignment horizontal="right"/>
    </xf>
    <xf numFmtId="0" fontId="1" fillId="0" borderId="0" xfId="0" applyFont="1" applyAlignment="1">
      <alignment horizontal="left"/>
    </xf>
  </cellXfs>
  <cellStyles count="8">
    <cellStyle name="Comma" xfId="5" builtinId="3"/>
    <cellStyle name="Currency" xfId="1" builtinId="4"/>
    <cellStyle name="Heading 1" xfId="6" builtinId="16" customBuiltin="1"/>
    <cellStyle name="Heading 2" xfId="7" builtinId="17" customBuiltin="1"/>
    <cellStyle name="Hyperlink" xfId="3" builtinId="8"/>
    <cellStyle name="Hyperlink 2" xfId="2" xr:uid="{82C59F84-B1BF-47C6-9F66-09895F633D81}"/>
    <cellStyle name="Normal" xfId="0" builtinId="0" customBuiltin="1"/>
    <cellStyle name="Percent" xfId="4" builtinId="5"/>
  </cellStyles>
  <dxfs count="64">
    <dxf>
      <alignment vertical="bottom" textRotation="0" wrapText="1" indent="0" justifyLastLine="0" shrinkToFit="0" readingOrder="0"/>
      <border diagonalUp="0" diagonalDown="0" outline="0">
        <left style="thin">
          <color indexed="64"/>
        </left>
        <right/>
        <top style="thin">
          <color indexed="64"/>
        </top>
        <bottom style="thin">
          <color indexed="64"/>
        </bottom>
      </border>
    </dxf>
    <dxf>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bottom" textRotation="0" wrapText="1" indent="0" justifyLastLine="0" shrinkToFit="0" readingOrder="0"/>
    </dxf>
    <dxf>
      <border>
        <bottom style="thin">
          <color indexed="64"/>
        </bottom>
      </border>
    </dxf>
    <dxf>
      <font>
        <b/>
        <strike val="0"/>
        <outline val="0"/>
        <shadow val="0"/>
        <u val="none"/>
        <vertAlign val="baseline"/>
        <sz val="12"/>
        <color theme="1"/>
        <name val="Arial"/>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theme="7" tint="0.59999389629810485"/>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65A5F847-64D4-43A6-94EC-D25F58F06702}"/>
  </tableStyles>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735F36-8A0B-4469-A3D7-1E0C54087D0A}" name="Table3" displayName="Table3" ref="A11:P15" totalsRowShown="0" headerRowDxfId="63" dataDxfId="61" headerRowBorderDxfId="62" tableBorderDxfId="60" totalsRowBorderDxfId="59">
  <autoFilter ref="A11:P15" xr:uid="{EC735F36-8A0B-4469-A3D7-1E0C54087D0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9C67F321-4C18-4D7B-A0EE-BA3E4DE3EAE7}" name="Line Number" dataDxfId="58"/>
    <tableColumn id="2" xr3:uid="{C79C0596-99DA-49E9-B987-C877A2FD3ED1}" name="Class" dataDxfId="57"/>
    <tableColumn id="16" xr3:uid="{0D6BAC06-5249-4163-A870-2C0D60C81CD8}" name="Instructions:" dataDxfId="56"/>
    <tableColumn id="3" xr3:uid="{60C8524C-E98B-4090-8B49-3EBB4CC5AF4B}" name="Grade" dataDxfId="55"/>
    <tableColumn id="4" xr3:uid="{451FD6F0-B248-48E5-8133-4DC5BF489A6A}" name="Month 1" dataDxfId="54"/>
    <tableColumn id="5" xr3:uid="{880C3ADB-CCD3-4570-89F9-234619DE9F53}" name="Month 2" dataDxfId="53"/>
    <tableColumn id="6" xr3:uid="{5852B4D5-84D2-4192-A5FC-486500F2C59F}" name="Month 3" dataDxfId="52"/>
    <tableColumn id="7" xr3:uid="{AB4062A2-72A4-41F3-AA77-1299EFA89AB7}" name="Month 4" dataDxfId="51"/>
    <tableColumn id="8" xr3:uid="{987917B8-9810-40F2-984A-0FE656801A1D}" name="Month 5" dataDxfId="50"/>
    <tableColumn id="9" xr3:uid="{1AE0B3A0-B380-4B24-BA00-B358CFE1B472}" name="Month 6" dataDxfId="49"/>
    <tableColumn id="10" xr3:uid="{9CA8B4D8-AB9D-4BA9-BD6B-8B92FC8E5AC4}" name="Month 7" dataDxfId="48"/>
    <tableColumn id="11" xr3:uid="{1D6B4A4D-E383-4C83-97C1-83B9D7DAC429}" name="Month 8" dataDxfId="47"/>
    <tableColumn id="12" xr3:uid="{F2462498-4F87-4FF3-8445-772417499878}" name="Month 9" dataDxfId="46"/>
    <tableColumn id="13" xr3:uid="{C0F59C4A-199C-4371-9063-FF920DA16A79}" name="Sum of Enrollment Count" dataDxfId="45">
      <calculatedColumnFormula>SUM(E12:M12)</calculatedColumnFormula>
    </tableColumn>
    <tableColumn id="14" xr3:uid="{FCFCB85E-CB5C-4A0F-9B9D-21B099B3F3D4}" name="Number of Counts (Divisor)" dataDxfId="44">
      <calculatedColumnFormula>COUNT(E12:M12)</calculatedColumnFormula>
    </tableColumn>
    <tableColumn id="15" xr3:uid="{20591AB9-ED5C-4144-B34D-310EDF56EDD5}" name="Average Number of Pupils Enrolled Per Class" dataDxfId="43"/>
  </tableColumns>
  <tableStyleInfo name="Table Style 1" showFirstColumn="0" showLastColumn="0" showRowStripes="0" showColumnStripes="0"/>
  <extLst>
    <ext xmlns:x14="http://schemas.microsoft.com/office/spreadsheetml/2009/9/main" uri="{504A1905-F514-4f6f-8877-14C23A59335A}">
      <x14:table altTextSummary="Table tracks Transitional Kindergarten class enrollment by grade for each month and determines the school year enrollment for each classroom._x000d__x000a_"/>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430C0C-29B3-4981-AC41-C49A964AA3F6}" name="Table4" displayName="Table4" ref="A14:D17" totalsRowShown="0" headerRowDxfId="42" dataDxfId="40" headerRowBorderDxfId="41" tableBorderDxfId="39" totalsRowBorderDxfId="38">
  <autoFilter ref="A14:D17" xr:uid="{88430C0C-29B3-4981-AC41-C49A964AA3F6}">
    <filterColumn colId="0" hiddenButton="1"/>
    <filterColumn colId="1" hiddenButton="1"/>
    <filterColumn colId="2" hiddenButton="1"/>
    <filterColumn colId="3" hiddenButton="1"/>
  </autoFilter>
  <tableColumns count="4">
    <tableColumn id="1" xr3:uid="{9948F832-ABFF-471B-829E-4981FFDEE739}" name="Line Number" dataDxfId="37"/>
    <tableColumn id="2" xr3:uid="{857A09D6-04DF-41A6-891C-EE9C02D24083}" name="Calculating the Cost of TK Early Enrollment Audit Finding" dataDxfId="36"/>
    <tableColumn id="4" xr3:uid="{CB843F91-9EFA-491E-AC86-6DF35EC7EFFB}" name="Instructions" dataDxfId="35"/>
    <tableColumn id="3" xr3:uid="{76285843-54E5-4C1A-A273-AC2035D1C7B6}" name="Penalty Inputs and Penalty Amount" dataDxfId="34"/>
  </tableColumns>
  <tableStyleInfo name="Table Style 1" showFirstColumn="0" showLastColumn="0" showRowStripes="1" showColumnStripes="0"/>
  <extLst>
    <ext xmlns:x14="http://schemas.microsoft.com/office/spreadsheetml/2009/9/main" uri="{504A1905-F514-4f6f-8877-14C23A59335A}">
      <x14:table altTextSummary="Calculates penalty for transitional kindergarten classrooms with early enrollment childr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F330D3-8818-4B8F-B4E4-31145CBE27EA}" name="Table1" displayName="Table1" ref="A12:Q16" totalsRowShown="0" headerRowDxfId="33" dataDxfId="31" headerRowBorderDxfId="32" tableBorderDxfId="30" totalsRowBorderDxfId="29">
  <autoFilter ref="A12:Q16" xr:uid="{88F330D3-8818-4B8F-B4E4-31145CBE27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8F137E90-E849-4F90-99DA-05004609CB73}" name="Line Number" dataDxfId="28"/>
    <tableColumn id="2" xr3:uid="{E4989BE3-626E-4054-B15A-8CD9E3A31745}" name="Class" dataDxfId="27"/>
    <tableColumn id="17" xr3:uid="{630FA733-B2A8-4301-9A52-9AD7851C655C}" name="Instructions" dataDxfId="26"/>
    <tableColumn id="3" xr3:uid="{713E376A-55D4-4979-A1B4-3F4EB2933B12}" name="Grade" dataDxfId="25"/>
    <tableColumn id="4" xr3:uid="{A6786264-A03F-4D05-8620-9DC921DE8009}" name="Month 1" dataDxfId="24"/>
    <tableColumn id="5" xr3:uid="{AE3F9B56-ECAC-4BC6-A4FF-15BB82685D53}" name="Month 2" dataDxfId="23"/>
    <tableColumn id="6" xr3:uid="{CBC5E9B8-A67E-411C-B12A-FD0117EC2FCE}" name="Month 3" dataDxfId="22"/>
    <tableColumn id="7" xr3:uid="{E9AD4DBE-9C41-4BC8-8D89-8051128CDFBB}" name="Month 4" dataDxfId="21"/>
    <tableColumn id="8" xr3:uid="{925176A7-437F-46F8-9782-C0D0A4733AAC}" name="Month 5" dataDxfId="20"/>
    <tableColumn id="9" xr3:uid="{0FBD0020-99BD-4B18-A31A-F31F6517EE49}" name="Month 6" dataDxfId="19"/>
    <tableColumn id="10" xr3:uid="{7E31EF77-A854-4609-9939-07044C5015C8}" name="Month 7" dataDxfId="18"/>
    <tableColumn id="11" xr3:uid="{C54022D9-ECA7-4872-8D8A-CC6DEB213B1E}" name="Month 8" dataDxfId="17"/>
    <tableColumn id="12" xr3:uid="{74F11257-D6DF-4BCB-9836-6E584AEE044C}" name="Month 9" dataDxfId="16"/>
    <tableColumn id="13" xr3:uid="{AE733360-73FC-42FE-A4A7-2D8234B2A5AC}" name="Total" dataDxfId="15"/>
    <tableColumn id="14" xr3:uid="{5478C772-A468-43C5-8DFD-6B46383728F2}" name="Number of Counts (Divisor)" dataDxfId="14"/>
    <tableColumn id="15" xr3:uid="{58C55BA6-0EDC-4342-A6D7-8A70F2B5EFC5}" name="Average Number of Pupils Enrolled Per Class " dataDxfId="13">
      <calculatedColumnFormula>IFERROR((MROUND('Class Size'!P12,0.5)),"N/A")</calculatedColumnFormula>
    </tableColumn>
    <tableColumn id="16" xr3:uid="{8BB032B1-7FF9-4EDE-A25D-C17F7282980D}" name="Average Number of Adults" dataDxfId="12"/>
  </tableColumns>
  <tableStyleInfo name="Table Style 1" showFirstColumn="0" showLastColumn="0" showRowStripes="0" showColumnStripes="0"/>
  <extLst>
    <ext xmlns:x14="http://schemas.microsoft.com/office/spreadsheetml/2009/9/main" uri="{504A1905-F514-4f6f-8877-14C23A59335A}">
      <x14:table altTextSummary="Table for tracking adult-to-pupil ratio by classroom."/>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686BBB-0FC4-40FB-B200-823690F8AC1E}" name="Table2" displayName="Table2" ref="A16:G29" totalsRowShown="0" headerRowDxfId="11" dataDxfId="9" headerRowBorderDxfId="10" tableBorderDxfId="8" totalsRowBorderDxfId="7" headerRowCellStyle="Normal">
  <autoFilter ref="A16:G29" xr:uid="{B3686BBB-0FC4-40FB-B200-823690F8AC1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2C7D7EC-3227-48FB-B730-C17A4BA6535D}" name="Line Number" dataDxfId="6"/>
    <tableColumn id="2" xr3:uid="{9F80835C-CDBB-4737-9A43-1EA72B6CC774}" name="Calculating the Cost of TK Early Enrollment Audit Finding" dataDxfId="5"/>
    <tableColumn id="7" xr3:uid="{8F600324-45F3-423D-A976-8624D8A43F39}" name="Instructions" dataDxfId="4"/>
    <tableColumn id="3" xr3:uid="{50614982-4F05-4BB4-B995-5DDA1FE35360}" name="Classroom 1" dataDxfId="3"/>
    <tableColumn id="4" xr3:uid="{D511A590-4F22-47FC-8355-615CEBFC19A3}" name="Classroom 2" dataDxfId="2"/>
    <tableColumn id="5" xr3:uid="{9751AF1E-AED7-46B2-84EC-3D19FC0BD02F}" name="Classroom 3" dataDxfId="1"/>
    <tableColumn id="6" xr3:uid="{526E581F-BD8A-4269-A7FE-A6C156334B16}" name="Classroom 4" dataDxfId="0"/>
  </tableColumns>
  <tableStyleInfo name="Table Style 1" showFirstColumn="0" showLastColumn="0" showRowStripes="1" showColumnStripes="0"/>
  <extLst>
    <ext xmlns:x14="http://schemas.microsoft.com/office/spreadsheetml/2009/9/main" uri="{504A1905-F514-4f6f-8877-14C23A59335A}">
      <x14:table altTextSummary="Table to determine adult-to-pupil ration and adults required to meet 10:1 ratio and penalty calculation for adult-to-pupil ratio of 10:1 withholding of fun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e.ca.gov/fg/aa/pa/ratesandinfo.asp" TargetMode="External"/><Relationship Id="rId2" Type="http://schemas.openxmlformats.org/officeDocument/2006/relationships/hyperlink" Target="mailto:PASE@cde.ca.gov" TargetMode="External"/><Relationship Id="rId1" Type="http://schemas.openxmlformats.org/officeDocument/2006/relationships/hyperlink" Target="https://www.cde.ca.gov/fg/aa/pa/ratesandinfo.asp" TargetMode="External"/><Relationship Id="rId5" Type="http://schemas.openxmlformats.org/officeDocument/2006/relationships/printerSettings" Target="../printerSettings/printerSettings1.bin"/><Relationship Id="rId4" Type="http://schemas.openxmlformats.org/officeDocument/2006/relationships/hyperlink" Target="https://www.cde.ca.gov/fg/aa/pa/ratesandinfo.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cde.ca.gov/fg/aa/pa/ratesandinfo.asp"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cde.ca.gov/fg/aa/pa/ratesandinfo.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32009-29A8-41E9-80BB-448C2523460B}">
  <sheetPr>
    <pageSetUpPr fitToPage="1"/>
  </sheetPr>
  <dimension ref="A1:M23"/>
  <sheetViews>
    <sheetView showGridLines="0" tabSelected="1" zoomScaleNormal="100" workbookViewId="0"/>
  </sheetViews>
  <sheetFormatPr defaultColWidth="0" defaultRowHeight="15" x14ac:dyDescent="0.2"/>
  <cols>
    <col min="1" max="1" width="137.77734375" style="23" customWidth="1"/>
    <col min="2" max="11" width="8.5546875" style="23" hidden="1" customWidth="1"/>
    <col min="12" max="12" width="21.21875" style="23" hidden="1" customWidth="1"/>
    <col min="13" max="13" width="8.88671875" style="23" hidden="1" customWidth="1"/>
    <col min="14" max="16384" width="7.5546875" style="23" hidden="1"/>
  </cols>
  <sheetData>
    <row r="1" spans="1:13" s="21" customFormat="1" ht="81" x14ac:dyDescent="0.3">
      <c r="A1" s="59" t="s">
        <v>0</v>
      </c>
      <c r="B1" s="20"/>
      <c r="C1" s="20"/>
      <c r="D1" s="20"/>
      <c r="E1" s="20"/>
      <c r="F1" s="20"/>
      <c r="G1" s="20"/>
      <c r="H1" s="20"/>
      <c r="I1" s="20"/>
      <c r="J1" s="20"/>
      <c r="K1" s="20"/>
      <c r="L1" s="20"/>
      <c r="M1" s="20"/>
    </row>
    <row r="2" spans="1:13" ht="255" x14ac:dyDescent="0.2">
      <c r="A2" s="61" t="s">
        <v>1</v>
      </c>
      <c r="B2" s="34"/>
      <c r="C2" s="34"/>
      <c r="D2" s="34"/>
      <c r="E2" s="34"/>
      <c r="F2" s="34"/>
      <c r="G2" s="34"/>
      <c r="H2" s="34"/>
      <c r="I2" s="34"/>
      <c r="J2" s="34"/>
      <c r="K2" s="34"/>
      <c r="L2" s="34"/>
      <c r="M2" s="22"/>
    </row>
    <row r="3" spans="1:13" s="25" customFormat="1" ht="18" x14ac:dyDescent="0.25">
      <c r="A3" s="60" t="s">
        <v>2</v>
      </c>
      <c r="B3" s="24"/>
      <c r="C3" s="24"/>
      <c r="D3" s="24"/>
      <c r="E3" s="24"/>
      <c r="F3" s="24"/>
      <c r="G3" s="24"/>
      <c r="H3" s="24"/>
      <c r="I3" s="24"/>
      <c r="J3" s="24"/>
      <c r="K3" s="24"/>
      <c r="L3" s="24"/>
    </row>
    <row r="4" spans="1:13" x14ac:dyDescent="0.2">
      <c r="A4" s="26" t="s">
        <v>3</v>
      </c>
      <c r="B4" s="26"/>
      <c r="C4" s="26"/>
      <c r="D4" s="26"/>
      <c r="E4" s="26"/>
      <c r="F4" s="26"/>
      <c r="G4" s="26"/>
      <c r="H4" s="26"/>
      <c r="I4" s="26"/>
      <c r="J4" s="26"/>
      <c r="K4" s="26"/>
      <c r="L4" s="26"/>
    </row>
    <row r="5" spans="1:13" ht="15.75" x14ac:dyDescent="0.25">
      <c r="A5" s="27" t="s">
        <v>4</v>
      </c>
    </row>
    <row r="6" spans="1:13" x14ac:dyDescent="0.2">
      <c r="A6" s="28" t="s">
        <v>5</v>
      </c>
      <c r="B6" s="29"/>
      <c r="C6" s="29"/>
      <c r="D6" s="29"/>
      <c r="E6" s="29"/>
      <c r="F6" s="29"/>
      <c r="G6" s="29"/>
      <c r="H6" s="29"/>
      <c r="I6" s="29"/>
      <c r="J6" s="29"/>
      <c r="K6" s="29"/>
      <c r="L6" s="29"/>
    </row>
    <row r="7" spans="1:13" ht="30" x14ac:dyDescent="0.2">
      <c r="A7" s="26" t="s">
        <v>6</v>
      </c>
      <c r="B7" s="26"/>
      <c r="C7" s="26"/>
      <c r="D7" s="26"/>
      <c r="E7" s="26"/>
      <c r="F7" s="26"/>
      <c r="G7" s="26"/>
      <c r="H7" s="26"/>
      <c r="I7" s="26"/>
      <c r="J7" s="26"/>
      <c r="K7" s="26"/>
      <c r="L7" s="26"/>
    </row>
    <row r="8" spans="1:13" ht="18" x14ac:dyDescent="0.25">
      <c r="A8" s="60" t="s">
        <v>7</v>
      </c>
      <c r="B8" s="30"/>
      <c r="C8" s="30"/>
      <c r="D8" s="30"/>
      <c r="E8" s="30"/>
      <c r="F8" s="30"/>
      <c r="G8" s="30"/>
      <c r="H8" s="30"/>
      <c r="I8" s="30"/>
      <c r="J8" s="30"/>
      <c r="K8" s="30"/>
      <c r="L8" s="30"/>
    </row>
    <row r="9" spans="1:13" ht="30" x14ac:dyDescent="0.2">
      <c r="A9" s="26" t="s">
        <v>8</v>
      </c>
      <c r="B9" s="26"/>
      <c r="C9" s="26"/>
      <c r="D9" s="26"/>
      <c r="E9" s="26"/>
      <c r="F9" s="26"/>
      <c r="G9" s="26"/>
      <c r="H9" s="26"/>
      <c r="I9" s="26"/>
      <c r="J9" s="26"/>
      <c r="K9" s="26"/>
      <c r="L9" s="26"/>
      <c r="M9" s="31"/>
    </row>
    <row r="10" spans="1:13" ht="15.75" x14ac:dyDescent="0.25">
      <c r="A10" s="27" t="s">
        <v>9</v>
      </c>
    </row>
    <row r="11" spans="1:13" x14ac:dyDescent="0.2">
      <c r="A11" s="28" t="s">
        <v>5</v>
      </c>
      <c r="B11" s="29"/>
      <c r="C11" s="29"/>
      <c r="D11" s="29"/>
      <c r="E11" s="29"/>
      <c r="F11" s="29"/>
      <c r="G11" s="29"/>
      <c r="H11" s="29"/>
      <c r="I11" s="29"/>
      <c r="J11" s="29"/>
      <c r="K11" s="29"/>
      <c r="L11" s="29"/>
    </row>
    <row r="12" spans="1:13" ht="30" x14ac:dyDescent="0.2">
      <c r="A12" s="26" t="s">
        <v>10</v>
      </c>
      <c r="B12" s="26"/>
      <c r="C12" s="26"/>
      <c r="D12" s="26"/>
      <c r="E12" s="26"/>
      <c r="F12" s="26"/>
      <c r="G12" s="26"/>
      <c r="H12" s="26"/>
      <c r="I12" s="26"/>
      <c r="J12" s="26"/>
      <c r="K12" s="26"/>
      <c r="L12" s="26"/>
    </row>
    <row r="13" spans="1:13" ht="30" x14ac:dyDescent="0.2">
      <c r="A13" s="32" t="s">
        <v>11</v>
      </c>
      <c r="B13" s="29"/>
      <c r="C13" s="29"/>
      <c r="D13" s="29"/>
      <c r="E13" s="29"/>
      <c r="F13" s="29"/>
      <c r="G13" s="29"/>
      <c r="H13" s="29"/>
      <c r="I13" s="29"/>
      <c r="J13" s="29"/>
      <c r="K13" s="29"/>
      <c r="L13" s="29"/>
    </row>
    <row r="14" spans="1:13" ht="18" x14ac:dyDescent="0.25">
      <c r="A14" s="60" t="s">
        <v>12</v>
      </c>
      <c r="B14" s="33"/>
      <c r="C14" s="33"/>
      <c r="D14" s="33"/>
      <c r="E14" s="33"/>
      <c r="F14" s="33"/>
      <c r="G14" s="33"/>
      <c r="H14" s="33"/>
      <c r="I14" s="33"/>
      <c r="J14" s="33"/>
      <c r="K14" s="33"/>
      <c r="L14" s="33"/>
      <c r="M14" s="4"/>
    </row>
    <row r="15" spans="1:13" x14ac:dyDescent="0.2">
      <c r="A15" s="34" t="s">
        <v>13</v>
      </c>
      <c r="B15" s="34"/>
      <c r="C15" s="34"/>
      <c r="D15" s="34"/>
      <c r="E15" s="34"/>
      <c r="F15" s="34"/>
      <c r="G15" s="34"/>
      <c r="H15" s="34"/>
      <c r="I15" s="34"/>
      <c r="J15" s="34"/>
      <c r="K15" s="34"/>
      <c r="L15" s="34"/>
      <c r="M15" s="4"/>
    </row>
    <row r="16" spans="1:13" x14ac:dyDescent="0.2">
      <c r="A16" s="58" t="s">
        <v>14</v>
      </c>
      <c r="B16" s="34"/>
      <c r="C16" s="34"/>
      <c r="D16" s="34"/>
      <c r="E16" s="34"/>
      <c r="F16" s="34"/>
      <c r="G16" s="34"/>
      <c r="H16" s="34"/>
      <c r="I16" s="34"/>
      <c r="J16" s="34"/>
      <c r="K16" s="34"/>
      <c r="L16" s="34"/>
      <c r="M16" s="4"/>
    </row>
    <row r="17" spans="1:13" x14ac:dyDescent="0.2">
      <c r="A17" s="34" t="s">
        <v>15</v>
      </c>
      <c r="B17" s="34"/>
      <c r="C17" s="34"/>
      <c r="D17" s="34"/>
      <c r="E17" s="34"/>
      <c r="F17" s="34"/>
      <c r="G17" s="34"/>
      <c r="H17" s="34"/>
      <c r="I17" s="34"/>
      <c r="J17" s="34"/>
      <c r="K17" s="34"/>
      <c r="L17" s="34"/>
      <c r="M17" s="4"/>
    </row>
    <row r="18" spans="1:13" x14ac:dyDescent="0.2">
      <c r="A18" s="58" t="s">
        <v>16</v>
      </c>
      <c r="B18" s="34"/>
      <c r="C18" s="34"/>
      <c r="D18" s="34"/>
      <c r="E18" s="34"/>
      <c r="F18" s="34"/>
      <c r="G18" s="34"/>
      <c r="H18" s="34"/>
      <c r="I18" s="34"/>
      <c r="J18" s="34"/>
      <c r="K18" s="34"/>
      <c r="L18" s="34"/>
      <c r="M18" s="4"/>
    </row>
    <row r="19" spans="1:13" ht="15.75" x14ac:dyDescent="0.25">
      <c r="A19" s="35" t="s">
        <v>17</v>
      </c>
      <c r="M19" s="4"/>
    </row>
    <row r="20" spans="1:13" x14ac:dyDescent="0.2">
      <c r="A20" s="36" t="s">
        <v>18</v>
      </c>
      <c r="C20" s="31"/>
    </row>
    <row r="21" spans="1:13" x14ac:dyDescent="0.2">
      <c r="A21" s="36" t="s">
        <v>19</v>
      </c>
    </row>
    <row r="22" spans="1:13" x14ac:dyDescent="0.2">
      <c r="A22" s="62" t="s">
        <v>20</v>
      </c>
      <c r="I22" s="1"/>
    </row>
    <row r="23" spans="1:13" x14ac:dyDescent="0.2">
      <c r="A23" s="37"/>
    </row>
  </sheetData>
  <hyperlinks>
    <hyperlink ref="A11:L11" r:id="rId1" display="Principal Apportionment Funding and Rates Information" xr:uid="{726F7693-A5ED-428D-8C6C-7149CCDDF4C2}"/>
    <hyperlink ref="A16" location="Instructions!A18" tooltip="Audit Resolution Office email" display="LEAAudits@cde.ca.gov" xr:uid="{33A72275-1472-454C-BD0B-881C90C24A20}"/>
    <hyperlink ref="A18" r:id="rId2" tooltip="Principal Apportionment Section email" xr:uid="{DBBEA962-6369-4BB4-B52A-B7411602941C}"/>
    <hyperlink ref="A11" r:id="rId3" tooltip="Principal Apportionment Funding Rates website" xr:uid="{5036FC31-AA3B-4D44-AD56-134E1BDDE56A}"/>
    <hyperlink ref="A6" r:id="rId4" tooltip="Principal Apportionment Funding Rates website" xr:uid="{2E4D38C1-DCE6-4809-A216-60F3DA80773C}"/>
  </hyperlinks>
  <pageMargins left="0.7" right="0.7" top="0.75" bottom="0.75" header="0.3" footer="0.3"/>
  <pageSetup scale="79"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43AB1-544D-4768-A9BB-0C015CD82D3A}">
  <dimension ref="A1:Q19"/>
  <sheetViews>
    <sheetView showGridLines="0" zoomScaleNormal="100" workbookViewId="0"/>
  </sheetViews>
  <sheetFormatPr defaultColWidth="10.44140625" defaultRowHeight="15" x14ac:dyDescent="0.2"/>
  <cols>
    <col min="1" max="1" width="20.5546875" style="41" customWidth="1"/>
    <col min="2" max="2" width="43.5546875" style="41" customWidth="1"/>
    <col min="3" max="3" width="39.109375" style="3" customWidth="1"/>
    <col min="4" max="4" width="8.6640625" style="41" customWidth="1"/>
    <col min="5" max="13" width="10.5546875" style="41" customWidth="1"/>
    <col min="14" max="14" width="27.33203125" style="41" customWidth="1"/>
    <col min="15" max="15" width="29.109375" style="41" customWidth="1"/>
    <col min="16" max="16" width="28.109375" style="41" customWidth="1"/>
    <col min="17" max="17" width="10.44140625" style="23"/>
    <col min="18" max="18" width="37.21875" style="41" customWidth="1"/>
    <col min="19" max="16384" width="10.44140625" style="41"/>
  </cols>
  <sheetData>
    <row r="1" spans="1:17" s="40" customFormat="1" ht="18" x14ac:dyDescent="0.25">
      <c r="A1" s="38" t="s">
        <v>21</v>
      </c>
      <c r="B1" s="38"/>
      <c r="C1" s="39"/>
      <c r="E1" s="38"/>
      <c r="F1" s="38"/>
      <c r="G1" s="38"/>
      <c r="H1" s="38"/>
      <c r="I1" s="38"/>
      <c r="J1" s="38"/>
      <c r="K1" s="38"/>
      <c r="L1" s="38"/>
      <c r="M1" s="38"/>
      <c r="N1" s="38"/>
      <c r="O1" s="38"/>
      <c r="P1" s="38"/>
    </row>
    <row r="2" spans="1:17" x14ac:dyDescent="0.2">
      <c r="A2" s="7" t="s">
        <v>22</v>
      </c>
      <c r="B2" s="7"/>
      <c r="C2" s="34"/>
      <c r="D2" s="51"/>
      <c r="E2" s="7"/>
      <c r="F2" s="7"/>
      <c r="G2" s="7"/>
      <c r="H2" s="7"/>
      <c r="I2" s="7"/>
      <c r="J2" s="7"/>
      <c r="K2" s="7"/>
      <c r="L2" s="7"/>
      <c r="M2" s="7"/>
      <c r="N2" s="7"/>
      <c r="O2" s="7"/>
      <c r="P2" s="7"/>
      <c r="Q2" s="42"/>
    </row>
    <row r="3" spans="1:17" ht="15.75" x14ac:dyDescent="0.25">
      <c r="A3" s="43" t="s">
        <v>23</v>
      </c>
      <c r="B3" s="43"/>
      <c r="C3" s="34"/>
      <c r="D3" s="51"/>
      <c r="E3" s="43"/>
      <c r="F3" s="43"/>
      <c r="G3" s="43"/>
      <c r="H3" s="43"/>
      <c r="I3" s="43"/>
      <c r="J3" s="43"/>
      <c r="K3" s="43"/>
      <c r="L3" s="43"/>
      <c r="M3" s="43"/>
      <c r="N3" s="43"/>
      <c r="O3" s="43"/>
      <c r="P3" s="43"/>
      <c r="Q3" s="42"/>
    </row>
    <row r="4" spans="1:17" x14ac:dyDescent="0.2">
      <c r="A4" s="23" t="s">
        <v>24</v>
      </c>
      <c r="B4" s="112"/>
      <c r="C4" s="51"/>
      <c r="D4" s="51"/>
      <c r="E4" s="112"/>
      <c r="F4" s="112"/>
      <c r="G4" s="112"/>
      <c r="H4" s="112"/>
      <c r="I4" s="112"/>
      <c r="J4" s="112"/>
      <c r="K4" s="50"/>
      <c r="L4" s="51"/>
      <c r="M4" s="51"/>
      <c r="N4" s="51"/>
      <c r="O4" s="51"/>
      <c r="P4" s="51"/>
      <c r="Q4" s="51"/>
    </row>
    <row r="5" spans="1:17" ht="15.75" x14ac:dyDescent="0.25">
      <c r="A5" s="6" t="s">
        <v>25</v>
      </c>
      <c r="B5" s="44" t="s">
        <v>26</v>
      </c>
      <c r="C5" s="51"/>
      <c r="D5" s="51"/>
      <c r="E5" s="51"/>
      <c r="F5" s="51"/>
      <c r="G5" s="51"/>
      <c r="H5" s="51"/>
      <c r="I5" s="51"/>
      <c r="J5" s="51"/>
      <c r="K5" s="51"/>
      <c r="L5" s="51"/>
      <c r="M5" s="51"/>
      <c r="N5" s="51"/>
      <c r="O5" s="51"/>
      <c r="P5" s="51"/>
      <c r="Q5" s="51"/>
    </row>
    <row r="6" spans="1:17" ht="15.75" x14ac:dyDescent="0.25">
      <c r="A6" s="6" t="s">
        <v>27</v>
      </c>
      <c r="B6" s="44" t="s">
        <v>28</v>
      </c>
      <c r="C6" s="51"/>
      <c r="D6" s="51"/>
      <c r="E6" s="51"/>
      <c r="F6" s="51"/>
      <c r="G6" s="51"/>
      <c r="H6" s="51"/>
      <c r="I6" s="51"/>
      <c r="J6" s="51"/>
      <c r="K6" s="51"/>
      <c r="L6" s="51"/>
      <c r="M6" s="51"/>
      <c r="N6" s="51"/>
      <c r="O6" s="51"/>
      <c r="P6" s="51"/>
      <c r="Q6" s="51"/>
    </row>
    <row r="7" spans="1:17" ht="15.75" x14ac:dyDescent="0.25">
      <c r="A7" s="6" t="s">
        <v>29</v>
      </c>
      <c r="B7" s="44" t="s">
        <v>30</v>
      </c>
      <c r="C7" s="51"/>
      <c r="D7" s="51"/>
      <c r="E7" s="51"/>
      <c r="F7" s="51"/>
      <c r="G7" s="51"/>
      <c r="H7" s="51"/>
      <c r="I7" s="51"/>
      <c r="J7" s="51"/>
      <c r="K7" s="51"/>
      <c r="L7" s="51"/>
      <c r="M7" s="51"/>
      <c r="N7" s="51"/>
      <c r="O7" s="51"/>
      <c r="P7" s="51"/>
      <c r="Q7" s="51"/>
    </row>
    <row r="8" spans="1:17" ht="15.75" x14ac:dyDescent="0.25">
      <c r="A8" s="45" t="s">
        <v>31</v>
      </c>
      <c r="B8" s="44" t="s">
        <v>32</v>
      </c>
      <c r="C8" s="34"/>
      <c r="D8" s="51"/>
      <c r="E8" s="8"/>
      <c r="F8" s="8"/>
      <c r="G8" s="46"/>
      <c r="H8" s="47"/>
      <c r="I8" s="46"/>
      <c r="J8" s="47"/>
      <c r="K8" s="48"/>
      <c r="L8" s="46"/>
      <c r="M8" s="2"/>
      <c r="N8" s="2"/>
      <c r="O8" s="2"/>
      <c r="P8" s="2"/>
      <c r="Q8" s="42"/>
    </row>
    <row r="9" spans="1:17" s="51" customFormat="1" ht="15.75" x14ac:dyDescent="0.25">
      <c r="A9" s="49" t="s">
        <v>33</v>
      </c>
      <c r="B9" s="50"/>
      <c r="D9" s="50"/>
      <c r="E9" s="50"/>
      <c r="F9" s="50"/>
      <c r="G9" s="50"/>
      <c r="H9" s="50"/>
      <c r="I9" s="50"/>
      <c r="J9" s="50"/>
    </row>
    <row r="10" spans="1:17" ht="15.75" x14ac:dyDescent="0.25">
      <c r="A10" s="63" t="s">
        <v>34</v>
      </c>
      <c r="B10" s="10"/>
      <c r="C10" s="12"/>
      <c r="D10" s="10"/>
      <c r="E10" s="10"/>
      <c r="F10" s="10"/>
      <c r="G10" s="10"/>
      <c r="H10" s="10"/>
      <c r="I10" s="10"/>
      <c r="J10" s="10"/>
      <c r="K10" s="10"/>
      <c r="L10" s="10"/>
      <c r="M10" s="10"/>
      <c r="N10" s="10"/>
      <c r="O10" s="10"/>
      <c r="P10" s="11"/>
      <c r="Q10" s="42"/>
    </row>
    <row r="11" spans="1:17" s="19" customFormat="1" ht="31.5" x14ac:dyDescent="0.25">
      <c r="A11" s="68" t="s">
        <v>35</v>
      </c>
      <c r="B11" s="69" t="s">
        <v>36</v>
      </c>
      <c r="C11" s="69" t="s">
        <v>37</v>
      </c>
      <c r="D11" s="69" t="s">
        <v>38</v>
      </c>
      <c r="E11" s="69" t="s">
        <v>39</v>
      </c>
      <c r="F11" s="69" t="s">
        <v>40</v>
      </c>
      <c r="G11" s="69" t="s">
        <v>41</v>
      </c>
      <c r="H11" s="69" t="s">
        <v>42</v>
      </c>
      <c r="I11" s="69" t="s">
        <v>43</v>
      </c>
      <c r="J11" s="69" t="s">
        <v>44</v>
      </c>
      <c r="K11" s="69" t="s">
        <v>45</v>
      </c>
      <c r="L11" s="69" t="s">
        <v>46</v>
      </c>
      <c r="M11" s="69" t="s">
        <v>47</v>
      </c>
      <c r="N11" s="69" t="s">
        <v>48</v>
      </c>
      <c r="O11" s="69" t="s">
        <v>49</v>
      </c>
      <c r="P11" s="70" t="s">
        <v>50</v>
      </c>
      <c r="Q11" s="18"/>
    </row>
    <row r="12" spans="1:17" ht="30" x14ac:dyDescent="0.2">
      <c r="A12" s="102">
        <v>1</v>
      </c>
      <c r="B12" s="81" t="s">
        <v>51</v>
      </c>
      <c r="C12" s="81" t="s">
        <v>52</v>
      </c>
      <c r="D12" s="64"/>
      <c r="E12" s="64"/>
      <c r="F12" s="64"/>
      <c r="G12" s="64"/>
      <c r="H12" s="64"/>
      <c r="I12" s="64"/>
      <c r="J12" s="64"/>
      <c r="K12" s="64"/>
      <c r="L12" s="64"/>
      <c r="M12" s="64"/>
      <c r="N12" s="81">
        <f>SUM(E12:M12)</f>
        <v>0</v>
      </c>
      <c r="O12" s="81">
        <f>COUNT(E12:M12)</f>
        <v>0</v>
      </c>
      <c r="P12" s="84" t="str">
        <f>(IFERROR(MROUND(N12/O12,0.5),"N/A"))</f>
        <v>N/A</v>
      </c>
      <c r="Q12" s="51"/>
    </row>
    <row r="13" spans="1:17" ht="30" x14ac:dyDescent="0.2">
      <c r="A13" s="102">
        <v>2</v>
      </c>
      <c r="B13" s="81" t="s">
        <v>53</v>
      </c>
      <c r="C13" s="81" t="s">
        <v>52</v>
      </c>
      <c r="D13" s="64"/>
      <c r="E13" s="64"/>
      <c r="F13" s="64"/>
      <c r="G13" s="64"/>
      <c r="H13" s="64"/>
      <c r="I13" s="64"/>
      <c r="J13" s="64"/>
      <c r="K13" s="64"/>
      <c r="L13" s="66"/>
      <c r="M13" s="64"/>
      <c r="N13" s="81">
        <f t="shared" ref="N13:N15" si="0">SUM(E13:M13)</f>
        <v>0</v>
      </c>
      <c r="O13" s="81">
        <f t="shared" ref="O13:O15" si="1">COUNT(E13:M13)</f>
        <v>0</v>
      </c>
      <c r="P13" s="84" t="str">
        <f>(IFERROR(MROUND(N13/O13,0.5),"N/A"))</f>
        <v>N/A</v>
      </c>
      <c r="Q13" s="51"/>
    </row>
    <row r="14" spans="1:17" ht="30" x14ac:dyDescent="0.2">
      <c r="A14" s="102">
        <v>3</v>
      </c>
      <c r="B14" s="81" t="s">
        <v>54</v>
      </c>
      <c r="C14" s="81" t="s">
        <v>52</v>
      </c>
      <c r="D14" s="64"/>
      <c r="E14" s="64"/>
      <c r="F14" s="64"/>
      <c r="G14" s="64"/>
      <c r="H14" s="64"/>
      <c r="I14" s="64"/>
      <c r="J14" s="64"/>
      <c r="K14" s="64"/>
      <c r="L14" s="64"/>
      <c r="M14" s="64"/>
      <c r="N14" s="81">
        <f t="shared" si="0"/>
        <v>0</v>
      </c>
      <c r="O14" s="81">
        <f t="shared" si="1"/>
        <v>0</v>
      </c>
      <c r="P14" s="84" t="str">
        <f>(IFERROR(MROUND(N14/O14,0.5),"N/A"))</f>
        <v>N/A</v>
      </c>
      <c r="Q14" s="51"/>
    </row>
    <row r="15" spans="1:17" ht="30" x14ac:dyDescent="0.2">
      <c r="A15" s="103">
        <v>4</v>
      </c>
      <c r="B15" s="109" t="s">
        <v>55</v>
      </c>
      <c r="C15" s="109" t="s">
        <v>52</v>
      </c>
      <c r="D15" s="67"/>
      <c r="E15" s="67"/>
      <c r="F15" s="67"/>
      <c r="G15" s="67"/>
      <c r="H15" s="67"/>
      <c r="I15" s="67"/>
      <c r="J15" s="67"/>
      <c r="K15" s="67"/>
      <c r="L15" s="67"/>
      <c r="M15" s="67"/>
      <c r="N15" s="109">
        <f t="shared" si="0"/>
        <v>0</v>
      </c>
      <c r="O15" s="109">
        <f t="shared" si="1"/>
        <v>0</v>
      </c>
      <c r="P15" s="110" t="str">
        <f>(IFERROR(ROUND(N15/O15,0.5),"N/A"))</f>
        <v>N/A</v>
      </c>
      <c r="Q15" s="51"/>
    </row>
    <row r="16" spans="1:17" ht="15.75" x14ac:dyDescent="0.25">
      <c r="A16" s="35" t="s">
        <v>17</v>
      </c>
      <c r="B16" s="51"/>
      <c r="C16" s="51"/>
      <c r="D16" s="51"/>
      <c r="E16" s="51"/>
      <c r="F16" s="51"/>
      <c r="G16" s="51"/>
      <c r="H16" s="51"/>
      <c r="I16" s="51"/>
      <c r="J16" s="51"/>
      <c r="K16" s="51"/>
      <c r="L16" s="51"/>
      <c r="M16" s="51"/>
      <c r="N16" s="51"/>
      <c r="O16" s="51"/>
      <c r="P16" s="51"/>
      <c r="Q16" s="51"/>
    </row>
    <row r="17" spans="1:15" s="23" customFormat="1" x14ac:dyDescent="0.2">
      <c r="A17" s="36" t="s">
        <v>18</v>
      </c>
      <c r="B17" s="51"/>
      <c r="O17" s="4"/>
    </row>
    <row r="18" spans="1:15" s="23" customFormat="1" x14ac:dyDescent="0.2">
      <c r="A18" s="36" t="s">
        <v>19</v>
      </c>
      <c r="B18" s="51"/>
      <c r="E18" s="31"/>
    </row>
    <row r="19" spans="1:15" s="23" customFormat="1" x14ac:dyDescent="0.2">
      <c r="A19" s="5" t="s">
        <v>20</v>
      </c>
      <c r="B19" s="51"/>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D97A-7D0E-4744-99B4-C0905689EA09}">
  <dimension ref="A1:Q22"/>
  <sheetViews>
    <sheetView showGridLines="0" zoomScaleNormal="100" workbookViewId="0"/>
  </sheetViews>
  <sheetFormatPr defaultColWidth="9" defaultRowHeight="15" x14ac:dyDescent="0.2"/>
  <cols>
    <col min="1" max="1" width="20.5546875" style="23" customWidth="1"/>
    <col min="2" max="2" width="43.5546875" style="23" customWidth="1"/>
    <col min="3" max="3" width="55.109375" style="23" customWidth="1"/>
    <col min="4" max="4" width="36.77734375" style="23" customWidth="1"/>
    <col min="5" max="5" width="9" style="23"/>
    <col min="6" max="6" width="7.21875" style="23" customWidth="1"/>
    <col min="7" max="8" width="7.44140625" style="23" customWidth="1"/>
    <col min="9" max="9" width="6" style="23" customWidth="1"/>
    <col min="10" max="10" width="7.21875" style="23" customWidth="1"/>
    <col min="11" max="11" width="6.88671875" style="23" customWidth="1"/>
    <col min="12" max="12" width="7.21875" style="23" customWidth="1"/>
    <col min="13" max="13" width="6.21875" style="23" customWidth="1"/>
    <col min="14" max="14" width="12.44140625" style="23" customWidth="1"/>
    <col min="15" max="15" width="12.21875" style="23" customWidth="1"/>
    <col min="16" max="16" width="16.44140625" style="23" customWidth="1"/>
    <col min="17" max="17" width="44" style="23" customWidth="1"/>
    <col min="18" max="16384" width="9" style="23"/>
  </cols>
  <sheetData>
    <row r="1" spans="1:17" s="40" customFormat="1" ht="18" x14ac:dyDescent="0.25">
      <c r="A1" s="40" t="s">
        <v>56</v>
      </c>
    </row>
    <row r="2" spans="1:17" s="41" customFormat="1" x14ac:dyDescent="0.2">
      <c r="A2" s="52" t="s">
        <v>57</v>
      </c>
      <c r="B2" s="112"/>
      <c r="C2" s="112"/>
      <c r="D2" s="51"/>
      <c r="E2" s="112"/>
      <c r="F2" s="112"/>
      <c r="G2" s="112"/>
      <c r="H2" s="112"/>
      <c r="I2" s="112"/>
      <c r="J2" s="50"/>
      <c r="K2" s="51"/>
      <c r="L2" s="51"/>
      <c r="M2" s="51"/>
      <c r="N2" s="51"/>
      <c r="O2" s="51"/>
      <c r="P2" s="51"/>
      <c r="Q2" s="51"/>
    </row>
    <row r="3" spans="1:17" s="41" customFormat="1" x14ac:dyDescent="0.2">
      <c r="A3" s="52" t="s">
        <v>58</v>
      </c>
      <c r="B3" s="112"/>
      <c r="C3" s="112"/>
      <c r="D3" s="51"/>
      <c r="E3" s="112"/>
      <c r="F3" s="112"/>
      <c r="G3" s="112"/>
      <c r="H3" s="112"/>
      <c r="I3" s="112"/>
      <c r="J3" s="50"/>
      <c r="K3" s="51"/>
      <c r="L3" s="51"/>
      <c r="M3" s="51"/>
      <c r="N3" s="51"/>
      <c r="O3" s="51"/>
      <c r="P3" s="51"/>
      <c r="Q3" s="51"/>
    </row>
    <row r="4" spans="1:17" s="41" customFormat="1" x14ac:dyDescent="0.2">
      <c r="A4" s="51" t="s">
        <v>59</v>
      </c>
      <c r="B4" s="112"/>
      <c r="C4" s="112"/>
      <c r="D4" s="51"/>
      <c r="E4" s="112"/>
      <c r="F4" s="112"/>
      <c r="G4" s="112"/>
      <c r="H4" s="112"/>
      <c r="I4" s="112"/>
      <c r="J4" s="50"/>
      <c r="K4" s="51"/>
      <c r="L4" s="51"/>
      <c r="M4" s="51"/>
      <c r="N4" s="51"/>
      <c r="O4" s="51"/>
      <c r="P4" s="51"/>
      <c r="Q4" s="51"/>
    </row>
    <row r="5" spans="1:17" x14ac:dyDescent="0.2">
      <c r="A5" s="57" t="s">
        <v>5</v>
      </c>
      <c r="B5" s="29"/>
      <c r="C5" s="29"/>
      <c r="D5" s="51"/>
      <c r="E5" s="29"/>
      <c r="F5" s="29"/>
      <c r="G5" s="29"/>
      <c r="H5" s="29"/>
      <c r="I5" s="29"/>
      <c r="J5" s="29"/>
      <c r="K5" s="29"/>
      <c r="L5" s="29"/>
      <c r="M5" s="29"/>
    </row>
    <row r="6" spans="1:17" s="41" customFormat="1" x14ac:dyDescent="0.2">
      <c r="A6" s="50" t="s">
        <v>60</v>
      </c>
      <c r="B6" s="51"/>
      <c r="C6" s="51"/>
      <c r="D6" s="51"/>
      <c r="E6" s="51"/>
      <c r="F6" s="51"/>
      <c r="G6" s="51"/>
      <c r="H6" s="51"/>
      <c r="I6" s="51"/>
      <c r="J6" s="51"/>
      <c r="K6" s="51"/>
      <c r="L6" s="51"/>
      <c r="M6" s="51"/>
      <c r="N6" s="51"/>
      <c r="O6" s="51"/>
      <c r="P6" s="34"/>
      <c r="Q6" s="51"/>
    </row>
    <row r="7" spans="1:17" x14ac:dyDescent="0.2">
      <c r="A7" s="51" t="s">
        <v>61</v>
      </c>
    </row>
    <row r="8" spans="1:17" s="41" customFormat="1" ht="15.75" x14ac:dyDescent="0.25">
      <c r="A8" s="6" t="s">
        <v>25</v>
      </c>
      <c r="B8" s="44" t="str">
        <f>'Class Size'!B5</f>
        <v>[Enter LEA Name Here]</v>
      </c>
      <c r="C8" s="51"/>
      <c r="D8" s="51"/>
      <c r="E8" s="51"/>
      <c r="F8" s="51"/>
      <c r="G8" s="51"/>
      <c r="H8" s="51"/>
      <c r="I8" s="51"/>
      <c r="J8" s="51"/>
      <c r="K8" s="51"/>
      <c r="L8" s="51"/>
      <c r="M8" s="51"/>
      <c r="N8" s="51"/>
      <c r="O8" s="51"/>
      <c r="P8" s="51"/>
      <c r="Q8" s="51"/>
    </row>
    <row r="9" spans="1:17" s="41" customFormat="1" ht="15.75" x14ac:dyDescent="0.25">
      <c r="A9" s="6" t="s">
        <v>27</v>
      </c>
      <c r="B9" s="44" t="str">
        <f>'Class Size'!B6</f>
        <v>[Enter School Name Here]</v>
      </c>
      <c r="C9" s="51"/>
      <c r="D9" s="51"/>
      <c r="E9" s="51"/>
      <c r="F9" s="51"/>
      <c r="G9" s="51"/>
      <c r="H9" s="51"/>
      <c r="I9" s="51"/>
      <c r="J9" s="51"/>
      <c r="K9" s="51"/>
      <c r="L9" s="51"/>
      <c r="M9" s="51"/>
      <c r="N9" s="51"/>
      <c r="O9" s="51"/>
      <c r="P9" s="51"/>
      <c r="Q9" s="51"/>
    </row>
    <row r="10" spans="1:17" s="41" customFormat="1" ht="15.75" x14ac:dyDescent="0.25">
      <c r="A10" s="6" t="s">
        <v>29</v>
      </c>
      <c r="B10" s="44" t="str">
        <f>'Class Size'!B7</f>
        <v>[Enter LEA CDS Code (Enter as CC DDDDD)]</v>
      </c>
      <c r="C10" s="51"/>
      <c r="D10" s="51"/>
      <c r="E10" s="51"/>
      <c r="F10" s="51"/>
      <c r="G10" s="51"/>
      <c r="H10" s="51"/>
      <c r="I10" s="51"/>
      <c r="J10" s="51"/>
      <c r="K10" s="51"/>
      <c r="L10" s="51"/>
      <c r="M10" s="51"/>
      <c r="N10" s="51"/>
      <c r="O10" s="51"/>
      <c r="P10" s="51"/>
      <c r="Q10" s="51"/>
    </row>
    <row r="11" spans="1:17" s="41" customFormat="1" ht="15.75" x14ac:dyDescent="0.25">
      <c r="A11" s="45" t="s">
        <v>31</v>
      </c>
      <c r="B11" s="44" t="str">
        <f>'Class Size'!B8</f>
        <v>[Enter Charter Number (Enter as XXXX)]</v>
      </c>
      <c r="C11" s="8"/>
      <c r="D11" s="51"/>
      <c r="E11" s="8"/>
      <c r="F11" s="46"/>
      <c r="G11" s="47"/>
      <c r="H11" s="46"/>
      <c r="I11" s="47"/>
      <c r="J11" s="48"/>
      <c r="K11" s="46"/>
      <c r="L11" s="2"/>
      <c r="M11" s="2"/>
      <c r="N11" s="2"/>
      <c r="O11" s="2"/>
      <c r="P11" s="34"/>
      <c r="Q11" s="42"/>
    </row>
    <row r="12" spans="1:17" s="51" customFormat="1" ht="15.75" x14ac:dyDescent="0.25">
      <c r="A12" s="49" t="s">
        <v>62</v>
      </c>
      <c r="B12" s="50"/>
      <c r="C12" s="50"/>
      <c r="D12" s="50"/>
      <c r="E12" s="50"/>
      <c r="F12" s="50"/>
      <c r="G12" s="50"/>
      <c r="H12" s="50"/>
      <c r="I12" s="50"/>
    </row>
    <row r="13" spans="1:17" s="76" customFormat="1" ht="15.75" x14ac:dyDescent="0.25">
      <c r="A13" s="71" t="s">
        <v>63</v>
      </c>
      <c r="B13" s="72"/>
      <c r="C13" s="73"/>
      <c r="D13" s="74"/>
      <c r="E13" s="75"/>
    </row>
    <row r="14" spans="1:17" s="17" customFormat="1" ht="31.5" x14ac:dyDescent="0.25">
      <c r="A14" s="105" t="s">
        <v>35</v>
      </c>
      <c r="B14" s="104" t="s">
        <v>64</v>
      </c>
      <c r="C14" s="104" t="s">
        <v>65</v>
      </c>
      <c r="D14" s="106" t="s">
        <v>66</v>
      </c>
      <c r="E14" s="16"/>
    </row>
    <row r="15" spans="1:17" ht="30" x14ac:dyDescent="0.2">
      <c r="A15" s="102">
        <v>1</v>
      </c>
      <c r="B15" s="83" t="s">
        <v>67</v>
      </c>
      <c r="C15" s="80" t="s">
        <v>68</v>
      </c>
      <c r="D15" s="113"/>
    </row>
    <row r="16" spans="1:17" x14ac:dyDescent="0.2">
      <c r="A16" s="102">
        <v>2</v>
      </c>
      <c r="B16" s="83" t="s">
        <v>69</v>
      </c>
      <c r="C16" s="81" t="s">
        <v>70</v>
      </c>
      <c r="D16" s="107"/>
    </row>
    <row r="17" spans="1:17" ht="15.75" x14ac:dyDescent="0.25">
      <c r="A17" s="103">
        <v>3</v>
      </c>
      <c r="B17" s="96" t="s">
        <v>71</v>
      </c>
      <c r="C17" s="82" t="s">
        <v>72</v>
      </c>
      <c r="D17" s="108">
        <f>D15*D16</f>
        <v>0</v>
      </c>
      <c r="E17" s="51"/>
      <c r="F17" s="51"/>
      <c r="G17" s="51"/>
      <c r="H17" s="51"/>
      <c r="I17" s="51"/>
      <c r="J17" s="51"/>
      <c r="K17" s="51"/>
      <c r="L17" s="51"/>
      <c r="M17" s="51"/>
      <c r="N17" s="51"/>
      <c r="O17" s="51"/>
      <c r="P17" s="51"/>
    </row>
    <row r="18" spans="1:17" ht="15.75" x14ac:dyDescent="0.25">
      <c r="A18" s="52" t="s">
        <v>73</v>
      </c>
      <c r="B18" s="53"/>
      <c r="C18" s="54"/>
      <c r="D18" s="55"/>
      <c r="F18" s="51"/>
      <c r="G18" s="51"/>
      <c r="H18" s="51"/>
      <c r="I18" s="51"/>
      <c r="J18" s="51"/>
      <c r="K18" s="51"/>
      <c r="L18" s="51"/>
      <c r="M18" s="51"/>
      <c r="N18" s="51"/>
      <c r="O18" s="51"/>
      <c r="P18" s="51"/>
      <c r="Q18" s="51"/>
    </row>
    <row r="19" spans="1:17" ht="15.75" x14ac:dyDescent="0.25">
      <c r="A19" s="35" t="s">
        <v>17</v>
      </c>
      <c r="O19" s="4"/>
    </row>
    <row r="20" spans="1:17" x14ac:dyDescent="0.2">
      <c r="A20" s="36" t="s">
        <v>18</v>
      </c>
      <c r="C20" s="31"/>
    </row>
    <row r="21" spans="1:17" x14ac:dyDescent="0.2">
      <c r="A21" s="36" t="s">
        <v>19</v>
      </c>
    </row>
    <row r="22" spans="1:17" x14ac:dyDescent="0.2">
      <c r="A22" s="5" t="s">
        <v>74</v>
      </c>
      <c r="K22" s="1"/>
    </row>
  </sheetData>
  <phoneticPr fontId="21" type="noConversion"/>
  <hyperlinks>
    <hyperlink ref="A5" r:id="rId1" tooltip="Principal Apportionment Funding Rates website" xr:uid="{619B3D35-FE6D-44BB-93CE-4DF3DDBC9970}"/>
  </hyperlinks>
  <pageMargins left="0.7" right="0.7" top="0.75" bottom="0.75" header="0.3" footer="0.3"/>
  <pageSetup orientation="portrait" horizontalDpi="1200" verticalDpi="120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713B-79D6-4A23-9B29-8946D5F1F182}">
  <dimension ref="A1:R27"/>
  <sheetViews>
    <sheetView showGridLines="0" zoomScaleNormal="100" workbookViewId="0"/>
  </sheetViews>
  <sheetFormatPr defaultColWidth="8.44140625" defaultRowHeight="15" x14ac:dyDescent="0.2"/>
  <cols>
    <col min="1" max="1" width="20.5546875" style="41" customWidth="1"/>
    <col min="2" max="2" width="43.5546875" style="41" customWidth="1"/>
    <col min="3" max="3" width="48.6640625" style="41" customWidth="1"/>
    <col min="4" max="4" width="8.6640625" style="41" customWidth="1"/>
    <col min="5" max="5" width="10.5546875" style="41" customWidth="1"/>
    <col min="6" max="6" width="10.109375" style="41" customWidth="1"/>
    <col min="7" max="13" width="10.5546875" style="41" customWidth="1"/>
    <col min="14" max="14" width="7.6640625" style="41" customWidth="1"/>
    <col min="15" max="15" width="12.88671875" style="41" customWidth="1"/>
    <col min="16" max="16" width="17.44140625" style="41" customWidth="1"/>
    <col min="17" max="17" width="12.88671875" style="41" customWidth="1"/>
    <col min="18" max="18" width="8.44140625" style="23"/>
    <col min="19" max="16384" width="8.44140625" style="41"/>
  </cols>
  <sheetData>
    <row r="1" spans="1:18" s="40" customFormat="1" ht="18" x14ac:dyDescent="0.25">
      <c r="A1" s="56" t="s">
        <v>75</v>
      </c>
    </row>
    <row r="2" spans="1:18" x14ac:dyDescent="0.2">
      <c r="A2" s="52" t="s">
        <v>76</v>
      </c>
      <c r="B2" s="51"/>
      <c r="C2" s="51"/>
      <c r="D2" s="51"/>
      <c r="E2" s="51"/>
      <c r="F2" s="51"/>
      <c r="G2" s="51"/>
      <c r="H2" s="51"/>
      <c r="I2" s="51"/>
      <c r="J2" s="51"/>
      <c r="K2" s="51"/>
      <c r="L2" s="51"/>
      <c r="M2" s="51"/>
      <c r="N2" s="51"/>
      <c r="O2" s="51"/>
      <c r="P2" s="51"/>
      <c r="Q2" s="51"/>
      <c r="R2" s="51"/>
    </row>
    <row r="3" spans="1:18" x14ac:dyDescent="0.2">
      <c r="A3" s="52" t="s">
        <v>77</v>
      </c>
      <c r="B3" s="51"/>
      <c r="C3" s="51"/>
      <c r="D3" s="51"/>
      <c r="E3" s="51"/>
      <c r="F3" s="51"/>
      <c r="G3" s="51"/>
      <c r="H3" s="51"/>
      <c r="I3" s="51"/>
      <c r="J3" s="51"/>
      <c r="K3" s="51"/>
      <c r="L3" s="51"/>
      <c r="M3" s="51"/>
      <c r="N3" s="51"/>
      <c r="O3" s="51"/>
      <c r="P3" s="51"/>
      <c r="Q3" s="51"/>
      <c r="R3" s="51"/>
    </row>
    <row r="4" spans="1:18" x14ac:dyDescent="0.2">
      <c r="A4" s="52" t="s">
        <v>78</v>
      </c>
      <c r="B4" s="51"/>
      <c r="C4" s="51"/>
      <c r="D4" s="112"/>
      <c r="E4" s="112"/>
      <c r="F4" s="112"/>
      <c r="G4" s="112"/>
      <c r="H4" s="112"/>
      <c r="I4" s="112"/>
      <c r="J4" s="112"/>
      <c r="K4" s="50"/>
      <c r="L4" s="51"/>
      <c r="M4" s="51"/>
      <c r="N4" s="51"/>
      <c r="O4" s="51"/>
      <c r="P4" s="51"/>
      <c r="Q4" s="51"/>
      <c r="R4" s="51"/>
    </row>
    <row r="5" spans="1:18" ht="15.75" x14ac:dyDescent="0.25">
      <c r="A5" s="43" t="s">
        <v>79</v>
      </c>
      <c r="B5" s="51"/>
      <c r="C5" s="42"/>
      <c r="D5" s="43"/>
      <c r="E5" s="43"/>
      <c r="F5" s="43"/>
      <c r="G5" s="43"/>
      <c r="H5" s="43"/>
      <c r="I5" s="43"/>
      <c r="J5" s="43"/>
      <c r="K5" s="43"/>
      <c r="L5" s="43"/>
      <c r="M5" s="43"/>
      <c r="N5" s="43"/>
      <c r="O5" s="43"/>
      <c r="P5" s="43"/>
      <c r="Q5" s="34"/>
      <c r="R5" s="51"/>
    </row>
    <row r="6" spans="1:18" ht="15.75" x14ac:dyDescent="0.25">
      <c r="A6" s="6" t="s">
        <v>25</v>
      </c>
      <c r="B6" s="114" t="str">
        <f>'Class Size'!B5</f>
        <v>[Enter LEA Name Here]</v>
      </c>
      <c r="C6" s="51"/>
      <c r="D6" s="51"/>
      <c r="E6" s="51"/>
      <c r="F6" s="51"/>
      <c r="G6" s="51"/>
      <c r="H6" s="51"/>
      <c r="I6" s="51"/>
      <c r="J6" s="51"/>
      <c r="K6" s="51"/>
      <c r="L6" s="51"/>
      <c r="M6" s="51"/>
      <c r="N6" s="51"/>
      <c r="O6" s="51"/>
      <c r="P6" s="51"/>
      <c r="Q6" s="51"/>
      <c r="R6" s="51"/>
    </row>
    <row r="7" spans="1:18" ht="15.75" x14ac:dyDescent="0.25">
      <c r="A7" s="6" t="s">
        <v>27</v>
      </c>
      <c r="B7" s="114" t="str">
        <f>'Class Size'!B6</f>
        <v>[Enter School Name Here]</v>
      </c>
      <c r="C7" s="51"/>
      <c r="D7" s="51"/>
      <c r="E7" s="51"/>
      <c r="F7" s="51"/>
      <c r="G7" s="51"/>
      <c r="H7" s="51"/>
      <c r="I7" s="51"/>
      <c r="J7" s="51"/>
      <c r="K7" s="51"/>
      <c r="L7" s="51"/>
      <c r="M7" s="51"/>
      <c r="N7" s="51"/>
      <c r="O7" s="51"/>
      <c r="P7" s="51"/>
      <c r="Q7" s="51"/>
      <c r="R7" s="51"/>
    </row>
    <row r="8" spans="1:18" ht="15.75" x14ac:dyDescent="0.25">
      <c r="A8" s="6" t="s">
        <v>29</v>
      </c>
      <c r="B8" s="114" t="str">
        <f>'Class Size'!B7</f>
        <v>[Enter LEA CDS Code (Enter as CC DDDDD)]</v>
      </c>
      <c r="C8" s="51"/>
      <c r="D8" s="51"/>
      <c r="E8" s="51"/>
      <c r="F8" s="51"/>
      <c r="G8" s="51"/>
      <c r="H8" s="51"/>
      <c r="I8" s="51"/>
      <c r="J8" s="51"/>
      <c r="K8" s="51"/>
      <c r="L8" s="51"/>
      <c r="M8" s="51"/>
      <c r="N8" s="51"/>
      <c r="O8" s="51"/>
      <c r="P8" s="51"/>
      <c r="Q8" s="51"/>
      <c r="R8" s="51"/>
    </row>
    <row r="9" spans="1:18" ht="15.75" x14ac:dyDescent="0.25">
      <c r="A9" s="45" t="s">
        <v>31</v>
      </c>
      <c r="B9" s="114" t="str">
        <f>'Class Size'!B8</f>
        <v>[Enter Charter Number (Enter as XXXX)]</v>
      </c>
      <c r="C9" s="42"/>
      <c r="D9" s="51"/>
      <c r="E9" s="8"/>
      <c r="F9" s="8"/>
      <c r="G9" s="46"/>
      <c r="H9" s="47"/>
      <c r="I9" s="46"/>
      <c r="J9" s="47"/>
      <c r="K9" s="48"/>
      <c r="L9" s="46"/>
      <c r="M9" s="2"/>
      <c r="N9" s="2"/>
      <c r="O9" s="2"/>
      <c r="P9" s="2"/>
      <c r="Q9" s="34"/>
      <c r="R9" s="51"/>
    </row>
    <row r="10" spans="1:18" s="51" customFormat="1" ht="15.75" x14ac:dyDescent="0.25">
      <c r="A10" s="49" t="s">
        <v>80</v>
      </c>
      <c r="B10" s="50"/>
      <c r="D10" s="50"/>
      <c r="E10" s="50"/>
      <c r="F10" s="50"/>
      <c r="G10" s="50"/>
      <c r="H10" s="50"/>
      <c r="I10" s="50"/>
      <c r="J10" s="50"/>
    </row>
    <row r="11" spans="1:18" s="40" customFormat="1" ht="18" x14ac:dyDescent="0.25">
      <c r="A11" s="71" t="s">
        <v>81</v>
      </c>
      <c r="B11" s="77"/>
      <c r="C11" s="77"/>
      <c r="D11" s="77"/>
      <c r="E11" s="77"/>
      <c r="F11" s="77"/>
      <c r="G11" s="77"/>
      <c r="H11" s="77"/>
      <c r="I11" s="77"/>
      <c r="J11" s="77"/>
      <c r="K11" s="77"/>
      <c r="L11" s="77"/>
      <c r="M11" s="77"/>
      <c r="N11" s="77"/>
      <c r="O11" s="77"/>
      <c r="P11" s="77"/>
      <c r="Q11" s="77"/>
    </row>
    <row r="12" spans="1:18" s="15" customFormat="1" ht="47.25" x14ac:dyDescent="0.25">
      <c r="A12" s="105" t="s">
        <v>35</v>
      </c>
      <c r="B12" s="104" t="s">
        <v>36</v>
      </c>
      <c r="C12" s="104" t="s">
        <v>65</v>
      </c>
      <c r="D12" s="104" t="s">
        <v>38</v>
      </c>
      <c r="E12" s="104" t="s">
        <v>39</v>
      </c>
      <c r="F12" s="104" t="s">
        <v>40</v>
      </c>
      <c r="G12" s="104" t="s">
        <v>41</v>
      </c>
      <c r="H12" s="104" t="s">
        <v>42</v>
      </c>
      <c r="I12" s="104" t="s">
        <v>43</v>
      </c>
      <c r="J12" s="104" t="s">
        <v>44</v>
      </c>
      <c r="K12" s="104" t="s">
        <v>45</v>
      </c>
      <c r="L12" s="104" t="s">
        <v>46</v>
      </c>
      <c r="M12" s="104" t="s">
        <v>47</v>
      </c>
      <c r="N12" s="104" t="s">
        <v>82</v>
      </c>
      <c r="O12" s="104" t="s">
        <v>49</v>
      </c>
      <c r="P12" s="104" t="s">
        <v>83</v>
      </c>
      <c r="Q12" s="106" t="s">
        <v>84</v>
      </c>
    </row>
    <row r="13" spans="1:18" ht="30" x14ac:dyDescent="0.2">
      <c r="A13" s="102">
        <v>1</v>
      </c>
      <c r="B13" s="81" t="s">
        <v>51</v>
      </c>
      <c r="C13" s="81" t="s">
        <v>85</v>
      </c>
      <c r="D13" s="64"/>
      <c r="E13" s="64"/>
      <c r="F13" s="64"/>
      <c r="G13" s="64"/>
      <c r="H13" s="64"/>
      <c r="I13" s="64"/>
      <c r="J13" s="64"/>
      <c r="K13" s="64"/>
      <c r="L13" s="64"/>
      <c r="M13" s="64"/>
      <c r="N13" s="81">
        <f>SUM(E13:M13)</f>
        <v>0</v>
      </c>
      <c r="O13" s="81">
        <f>COUNT(E13:M13)</f>
        <v>0</v>
      </c>
      <c r="P13" s="65" t="str">
        <f>IFERROR((MROUND('Class Size'!P12,0.5)),"N/A")</f>
        <v>N/A</v>
      </c>
      <c r="Q13" s="84" t="str">
        <f>IFERROR((MROUND(N13/O13,0.5)),"N/A")</f>
        <v>N/A</v>
      </c>
      <c r="R13" s="51"/>
    </row>
    <row r="14" spans="1:18" ht="30" x14ac:dyDescent="0.2">
      <c r="A14" s="102">
        <v>2</v>
      </c>
      <c r="B14" s="81" t="s">
        <v>53</v>
      </c>
      <c r="C14" s="81" t="s">
        <v>85</v>
      </c>
      <c r="D14" s="64"/>
      <c r="E14" s="64"/>
      <c r="F14" s="64"/>
      <c r="G14" s="64"/>
      <c r="H14" s="64"/>
      <c r="I14" s="64"/>
      <c r="J14" s="64"/>
      <c r="K14" s="64"/>
      <c r="L14" s="64"/>
      <c r="M14" s="64"/>
      <c r="N14" s="81">
        <f>SUM(E14:M14)</f>
        <v>0</v>
      </c>
      <c r="O14" s="81">
        <f>COUNT(E14:M14)</f>
        <v>0</v>
      </c>
      <c r="P14" s="65" t="str">
        <f>IFERROR((MROUND('Class Size'!P13,0.5)),"N/A")</f>
        <v>N/A</v>
      </c>
      <c r="Q14" s="84" t="str">
        <f>IFERROR((MROUND(N14/O14,0.5)),"N/A")</f>
        <v>N/A</v>
      </c>
      <c r="R14" s="51"/>
    </row>
    <row r="15" spans="1:18" ht="30" x14ac:dyDescent="0.2">
      <c r="A15" s="102">
        <v>3</v>
      </c>
      <c r="B15" s="81" t="s">
        <v>54</v>
      </c>
      <c r="C15" s="81" t="s">
        <v>85</v>
      </c>
      <c r="D15" s="64"/>
      <c r="E15" s="64"/>
      <c r="F15" s="64"/>
      <c r="G15" s="64"/>
      <c r="H15" s="64"/>
      <c r="I15" s="64"/>
      <c r="J15" s="64"/>
      <c r="K15" s="64"/>
      <c r="L15" s="64"/>
      <c r="M15" s="64"/>
      <c r="N15" s="81">
        <f>SUM(E15:M15)</f>
        <v>0</v>
      </c>
      <c r="O15" s="81">
        <f>COUNT(E15:M15)</f>
        <v>0</v>
      </c>
      <c r="P15" s="65" t="str">
        <f>IFERROR((MROUND('Class Size'!P14,0.5)),"N/A")</f>
        <v>N/A</v>
      </c>
      <c r="Q15" s="84" t="str">
        <f t="shared" ref="Q15:Q16" si="0">IFERROR((MROUND(N15/O15,0.5)),"N/A")</f>
        <v>N/A</v>
      </c>
      <c r="R15" s="51"/>
    </row>
    <row r="16" spans="1:18" ht="30" x14ac:dyDescent="0.2">
      <c r="A16" s="103">
        <v>4</v>
      </c>
      <c r="B16" s="109" t="s">
        <v>55</v>
      </c>
      <c r="C16" s="109" t="s">
        <v>85</v>
      </c>
      <c r="D16" s="67"/>
      <c r="E16" s="67"/>
      <c r="F16" s="67"/>
      <c r="G16" s="67"/>
      <c r="H16" s="67"/>
      <c r="I16" s="67"/>
      <c r="J16" s="67"/>
      <c r="K16" s="67"/>
      <c r="L16" s="67"/>
      <c r="M16" s="67"/>
      <c r="N16" s="109">
        <f>SUM(E16:M16)</f>
        <v>0</v>
      </c>
      <c r="O16" s="109">
        <f>COUNT(E16:M16)</f>
        <v>0</v>
      </c>
      <c r="P16" s="115" t="str">
        <f>IFERROR((MROUND('Class Size'!P15,0.5)),"N/A")</f>
        <v>N/A</v>
      </c>
      <c r="Q16" s="110" t="str">
        <f t="shared" si="0"/>
        <v>N/A</v>
      </c>
      <c r="R16" s="51"/>
    </row>
    <row r="17" spans="1:18" ht="15.75" x14ac:dyDescent="0.25">
      <c r="A17" s="35" t="s">
        <v>17</v>
      </c>
      <c r="B17" s="51"/>
      <c r="C17" s="51"/>
      <c r="D17" s="51"/>
      <c r="E17" s="51"/>
      <c r="F17" s="51"/>
      <c r="G17" s="51"/>
      <c r="H17" s="51"/>
      <c r="I17" s="51"/>
      <c r="J17" s="51"/>
      <c r="K17" s="116"/>
      <c r="L17" s="51"/>
      <c r="M17" s="51"/>
      <c r="N17" s="116"/>
      <c r="O17" s="51"/>
      <c r="P17" s="51"/>
      <c r="Q17" s="51"/>
      <c r="R17" s="51"/>
    </row>
    <row r="18" spans="1:18" x14ac:dyDescent="0.2">
      <c r="A18" s="36" t="s">
        <v>18</v>
      </c>
      <c r="B18" s="51"/>
      <c r="C18" s="51"/>
      <c r="D18" s="51"/>
      <c r="E18" s="51"/>
      <c r="F18" s="51"/>
      <c r="G18" s="51"/>
      <c r="H18" s="51"/>
      <c r="I18" s="51"/>
      <c r="J18" s="51"/>
      <c r="K18" s="51"/>
      <c r="L18" s="51"/>
      <c r="M18" s="51"/>
      <c r="N18" s="51"/>
      <c r="O18" s="51"/>
      <c r="P18" s="51"/>
      <c r="Q18" s="51"/>
      <c r="R18" s="51"/>
    </row>
    <row r="19" spans="1:18" x14ac:dyDescent="0.2">
      <c r="A19" s="36" t="s">
        <v>19</v>
      </c>
      <c r="B19" s="51"/>
      <c r="C19" s="51"/>
      <c r="D19" s="51"/>
      <c r="E19" s="51"/>
      <c r="F19" s="51"/>
      <c r="G19" s="51"/>
      <c r="H19" s="51"/>
      <c r="I19" s="51"/>
      <c r="J19" s="51"/>
      <c r="K19" s="51"/>
      <c r="L19" s="51"/>
      <c r="M19" s="51"/>
      <c r="N19" s="51"/>
      <c r="O19" s="51"/>
      <c r="P19" s="51"/>
      <c r="Q19" s="51"/>
      <c r="R19" s="51"/>
    </row>
    <row r="20" spans="1:18" x14ac:dyDescent="0.2">
      <c r="A20" s="5" t="s">
        <v>20</v>
      </c>
      <c r="B20" s="51"/>
      <c r="C20" s="51"/>
      <c r="D20" s="51"/>
      <c r="E20" s="51"/>
      <c r="F20" s="51"/>
      <c r="G20" s="51"/>
      <c r="H20" s="51"/>
      <c r="I20" s="51"/>
      <c r="J20" s="51"/>
      <c r="K20" s="51"/>
      <c r="L20" s="51"/>
      <c r="M20" s="51"/>
      <c r="N20" s="51"/>
      <c r="O20" s="51"/>
      <c r="P20" s="116"/>
      <c r="Q20" s="116"/>
      <c r="R20" s="51"/>
    </row>
    <row r="22" spans="1:18" x14ac:dyDescent="0.2">
      <c r="A22" s="51"/>
      <c r="B22" s="117"/>
      <c r="C22" s="51"/>
      <c r="D22" s="34"/>
      <c r="E22" s="34"/>
      <c r="F22" s="34"/>
      <c r="G22" s="34"/>
      <c r="H22" s="34"/>
      <c r="I22" s="34"/>
      <c r="J22" s="34"/>
      <c r="K22" s="34"/>
      <c r="L22" s="34"/>
      <c r="M22" s="34"/>
      <c r="N22" s="34"/>
      <c r="O22" s="34"/>
      <c r="P22" s="34"/>
      <c r="Q22" s="34"/>
      <c r="R22" s="51"/>
    </row>
    <row r="23" spans="1:18" x14ac:dyDescent="0.2">
      <c r="A23" s="51"/>
      <c r="B23" s="51"/>
      <c r="C23" s="51"/>
      <c r="D23" s="34"/>
      <c r="E23" s="34"/>
      <c r="F23" s="34"/>
      <c r="G23" s="34"/>
      <c r="H23" s="34"/>
      <c r="I23" s="34"/>
      <c r="J23" s="34"/>
      <c r="K23" s="34"/>
      <c r="L23" s="34"/>
      <c r="M23" s="34"/>
      <c r="N23" s="34"/>
      <c r="O23" s="34"/>
      <c r="P23" s="34"/>
      <c r="Q23" s="34"/>
      <c r="R23" s="51"/>
    </row>
    <row r="26" spans="1:18" x14ac:dyDescent="0.2">
      <c r="A26" s="51"/>
      <c r="B26" s="51"/>
      <c r="C26" s="51"/>
      <c r="D26" s="34"/>
      <c r="E26" s="34"/>
      <c r="F26" s="34"/>
      <c r="G26" s="34"/>
      <c r="H26" s="34"/>
      <c r="I26" s="34"/>
      <c r="J26" s="34"/>
      <c r="K26" s="34"/>
      <c r="L26" s="34"/>
      <c r="M26" s="34"/>
      <c r="N26" s="34"/>
      <c r="O26" s="34"/>
      <c r="P26" s="34"/>
      <c r="Q26" s="34"/>
      <c r="R26" s="51"/>
    </row>
    <row r="27" spans="1:18" x14ac:dyDescent="0.2">
      <c r="A27" s="51"/>
      <c r="B27" s="51"/>
      <c r="C27" s="51"/>
      <c r="D27" s="34"/>
      <c r="E27" s="34"/>
      <c r="F27" s="34"/>
      <c r="G27" s="34"/>
      <c r="H27" s="34"/>
      <c r="I27" s="34"/>
      <c r="J27" s="34"/>
      <c r="K27" s="34"/>
      <c r="L27" s="34"/>
      <c r="M27" s="34"/>
      <c r="N27" s="34"/>
      <c r="O27" s="34"/>
      <c r="P27" s="34"/>
      <c r="Q27" s="34"/>
      <c r="R27" s="51"/>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6F9B-8CFE-4B9F-9750-038E9BF35A0A}">
  <dimension ref="A1:H33"/>
  <sheetViews>
    <sheetView showGridLines="0" workbookViewId="0"/>
  </sheetViews>
  <sheetFormatPr defaultColWidth="9" defaultRowHeight="15" x14ac:dyDescent="0.2"/>
  <cols>
    <col min="1" max="1" width="20.5546875" style="23" customWidth="1"/>
    <col min="2" max="2" width="43.5546875" style="23" customWidth="1"/>
    <col min="3" max="3" width="47.88671875" style="23" customWidth="1"/>
    <col min="4" max="7" width="16" style="23" customWidth="1"/>
    <col min="8" max="16384" width="9" style="23"/>
  </cols>
  <sheetData>
    <row r="1" spans="1:8" ht="18" x14ac:dyDescent="0.25">
      <c r="A1" s="56" t="s">
        <v>86</v>
      </c>
      <c r="B1" s="40"/>
      <c r="C1" s="40"/>
      <c r="D1" s="40"/>
      <c r="E1" s="40"/>
      <c r="F1" s="40"/>
      <c r="G1" s="40"/>
      <c r="H1" s="40"/>
    </row>
    <row r="2" spans="1:8" x14ac:dyDescent="0.2">
      <c r="A2" s="52" t="s">
        <v>87</v>
      </c>
    </row>
    <row r="3" spans="1:8" x14ac:dyDescent="0.2">
      <c r="A3" s="51" t="s">
        <v>88</v>
      </c>
    </row>
    <row r="4" spans="1:8" x14ac:dyDescent="0.2">
      <c r="A4" s="52" t="s">
        <v>89</v>
      </c>
      <c r="B4" s="112"/>
      <c r="C4" s="112"/>
      <c r="D4" s="51"/>
      <c r="E4" s="51"/>
      <c r="F4" s="51"/>
      <c r="G4" s="51"/>
      <c r="H4" s="112"/>
    </row>
    <row r="5" spans="1:8" x14ac:dyDescent="0.2">
      <c r="A5" s="51" t="s">
        <v>90</v>
      </c>
      <c r="B5" s="51"/>
      <c r="C5" s="112"/>
      <c r="D5" s="112"/>
      <c r="E5" s="112"/>
      <c r="F5" s="112"/>
      <c r="G5" s="112"/>
      <c r="H5" s="112"/>
    </row>
    <row r="6" spans="1:8" x14ac:dyDescent="0.2">
      <c r="A6" s="57" t="s">
        <v>5</v>
      </c>
      <c r="B6" s="51"/>
      <c r="C6" s="29"/>
      <c r="D6" s="29"/>
      <c r="E6" s="29"/>
      <c r="F6" s="29"/>
      <c r="G6" s="29"/>
      <c r="H6" s="29"/>
    </row>
    <row r="7" spans="1:8" x14ac:dyDescent="0.2">
      <c r="A7" s="111" t="s">
        <v>91</v>
      </c>
      <c r="B7" s="51"/>
      <c r="C7" s="112"/>
      <c r="D7" s="112"/>
      <c r="E7" s="112"/>
      <c r="F7" s="112"/>
      <c r="G7" s="112"/>
      <c r="H7" s="112"/>
    </row>
    <row r="8" spans="1:8" x14ac:dyDescent="0.2">
      <c r="A8" s="23" t="s">
        <v>92</v>
      </c>
      <c r="B8" s="51"/>
      <c r="C8" s="51"/>
      <c r="D8" s="51"/>
      <c r="E8" s="51"/>
      <c r="F8" s="51"/>
      <c r="G8" s="51"/>
      <c r="H8" s="51"/>
    </row>
    <row r="9" spans="1:8" ht="15.75" x14ac:dyDescent="0.25">
      <c r="A9" s="6" t="s">
        <v>25</v>
      </c>
      <c r="B9" s="114" t="str">
        <f>'Class Size'!B5</f>
        <v>[Enter LEA Name Here]</v>
      </c>
      <c r="C9" s="51"/>
      <c r="D9" s="51"/>
      <c r="E9" s="51"/>
      <c r="F9" s="51"/>
      <c r="G9" s="51"/>
      <c r="H9" s="51"/>
    </row>
    <row r="10" spans="1:8" ht="15.75" x14ac:dyDescent="0.25">
      <c r="A10" s="6" t="s">
        <v>27</v>
      </c>
      <c r="B10" s="114" t="str">
        <f>'Class Size'!B6</f>
        <v>[Enter School Name Here]</v>
      </c>
      <c r="C10" s="51"/>
      <c r="D10" s="51"/>
      <c r="E10" s="51"/>
      <c r="F10" s="51"/>
      <c r="G10" s="51"/>
      <c r="H10" s="51"/>
    </row>
    <row r="11" spans="1:8" ht="15.75" x14ac:dyDescent="0.25">
      <c r="A11" s="6" t="s">
        <v>29</v>
      </c>
      <c r="B11" s="114" t="str">
        <f>'Class Size'!B7</f>
        <v>[Enter LEA CDS Code (Enter as CC DDDDD)]</v>
      </c>
      <c r="C11" s="51"/>
      <c r="D11" s="51"/>
      <c r="E11" s="51"/>
      <c r="F11" s="51"/>
      <c r="G11" s="51"/>
      <c r="H11" s="51"/>
    </row>
    <row r="12" spans="1:8" ht="15.75" x14ac:dyDescent="0.25">
      <c r="A12" s="45" t="s">
        <v>31</v>
      </c>
      <c r="B12" s="114" t="str">
        <f>'Class Size'!B8</f>
        <v>[Enter Charter Number (Enter as XXXX)]</v>
      </c>
      <c r="C12" s="8"/>
      <c r="D12" s="51"/>
      <c r="E12" s="51"/>
      <c r="F12" s="51"/>
      <c r="G12" s="51"/>
      <c r="H12" s="8"/>
    </row>
    <row r="13" spans="1:8" ht="15.75" x14ac:dyDescent="0.25">
      <c r="A13" s="49" t="s">
        <v>93</v>
      </c>
      <c r="B13" s="50"/>
      <c r="C13" s="50"/>
      <c r="D13" s="50"/>
      <c r="E13" s="50"/>
      <c r="F13" s="50"/>
      <c r="G13" s="50"/>
      <c r="H13" s="50"/>
    </row>
    <row r="14" spans="1:8" s="79" customFormat="1" ht="15.75" x14ac:dyDescent="0.25">
      <c r="A14" s="71" t="s">
        <v>94</v>
      </c>
      <c r="B14" s="78"/>
      <c r="C14" s="78"/>
      <c r="D14" s="78"/>
      <c r="E14" s="78"/>
      <c r="F14" s="78"/>
      <c r="G14" s="78"/>
      <c r="H14" s="14"/>
    </row>
    <row r="15" spans="1:8" s="79" customFormat="1" ht="15.75" x14ac:dyDescent="0.25">
      <c r="A15" s="71" t="s">
        <v>95</v>
      </c>
      <c r="B15" s="78"/>
      <c r="C15" s="78"/>
      <c r="D15" s="78"/>
      <c r="E15" s="78"/>
      <c r="F15" s="78"/>
      <c r="G15" s="78"/>
      <c r="H15" s="14"/>
    </row>
    <row r="16" spans="1:8" ht="31.5" x14ac:dyDescent="0.25">
      <c r="A16" s="99" t="s">
        <v>35</v>
      </c>
      <c r="B16" s="100" t="s">
        <v>64</v>
      </c>
      <c r="C16" s="100" t="s">
        <v>65</v>
      </c>
      <c r="D16" s="100" t="s">
        <v>96</v>
      </c>
      <c r="E16" s="100" t="s">
        <v>97</v>
      </c>
      <c r="F16" s="100" t="s">
        <v>98</v>
      </c>
      <c r="G16" s="101" t="s">
        <v>99</v>
      </c>
      <c r="H16" s="9"/>
    </row>
    <row r="17" spans="1:7" x14ac:dyDescent="0.2">
      <c r="A17" s="102">
        <v>1</v>
      </c>
      <c r="B17" s="83" t="s">
        <v>100</v>
      </c>
      <c r="C17" s="80" t="s">
        <v>101</v>
      </c>
      <c r="D17" s="65" t="str">
        <f>('Adult to Pupil Ratio'!P13)</f>
        <v>N/A</v>
      </c>
      <c r="E17" s="65" t="str">
        <f>('Adult to Pupil Ratio'!P14)</f>
        <v>N/A</v>
      </c>
      <c r="F17" s="65" t="str">
        <f>('Adult to Pupil Ratio'!P15)</f>
        <v>N/A</v>
      </c>
      <c r="G17" s="84" t="str">
        <f>('Adult to Pupil Ratio'!P16)</f>
        <v>N/A</v>
      </c>
    </row>
    <row r="18" spans="1:7" x14ac:dyDescent="0.2">
      <c r="A18" s="102">
        <v>2</v>
      </c>
      <c r="B18" s="83" t="s">
        <v>102</v>
      </c>
      <c r="C18" s="80" t="s">
        <v>101</v>
      </c>
      <c r="D18" s="65" t="str">
        <f>('Adult to Pupil Ratio'!Q13)</f>
        <v>N/A</v>
      </c>
      <c r="E18" s="65" t="str">
        <f>('Adult to Pupil Ratio'!Q14)</f>
        <v>N/A</v>
      </c>
      <c r="F18" s="65" t="str">
        <f>('Adult to Pupil Ratio'!Q15)</f>
        <v>N/A</v>
      </c>
      <c r="G18" s="84" t="str">
        <f>('Adult to Pupil Ratio'!Q16)</f>
        <v>N/A</v>
      </c>
    </row>
    <row r="19" spans="1:7" x14ac:dyDescent="0.2">
      <c r="A19" s="102">
        <v>3</v>
      </c>
      <c r="B19" s="83" t="s">
        <v>103</v>
      </c>
      <c r="C19" s="80" t="s">
        <v>101</v>
      </c>
      <c r="D19" s="65" t="str">
        <f>IFERROR((MROUND(D17/D18, 0.5)),"N/A")</f>
        <v>N/A</v>
      </c>
      <c r="E19" s="65" t="str">
        <f>IFERROR((MROUND(E17/E18, 0.5)),"N/A")</f>
        <v>N/A</v>
      </c>
      <c r="F19" s="65" t="str">
        <f t="shared" ref="F19:G19" si="0">IFERROR((MROUND(F17/F18, 0.5)),"N/A")</f>
        <v>N/A</v>
      </c>
      <c r="G19" s="84" t="str">
        <f t="shared" si="0"/>
        <v>N/A</v>
      </c>
    </row>
    <row r="20" spans="1:7" x14ac:dyDescent="0.2">
      <c r="A20" s="102">
        <v>4</v>
      </c>
      <c r="B20" s="83" t="s">
        <v>104</v>
      </c>
      <c r="C20" s="80" t="s">
        <v>101</v>
      </c>
      <c r="D20" s="65" t="str">
        <f>D17</f>
        <v>N/A</v>
      </c>
      <c r="E20" s="65" t="str">
        <f>E17</f>
        <v>N/A</v>
      </c>
      <c r="F20" s="65" t="str">
        <f t="shared" ref="F20:G20" si="1">F17</f>
        <v>N/A</v>
      </c>
      <c r="G20" s="84" t="str">
        <f t="shared" si="1"/>
        <v>N/A</v>
      </c>
    </row>
    <row r="21" spans="1:7" x14ac:dyDescent="0.2">
      <c r="A21" s="102">
        <v>5</v>
      </c>
      <c r="B21" s="83" t="s">
        <v>105</v>
      </c>
      <c r="C21" s="81" t="s">
        <v>106</v>
      </c>
      <c r="D21" s="81">
        <f>10</f>
        <v>10</v>
      </c>
      <c r="E21" s="81">
        <v>10</v>
      </c>
      <c r="F21" s="81">
        <v>10</v>
      </c>
      <c r="G21" s="13">
        <v>10</v>
      </c>
    </row>
    <row r="22" spans="1:7" x14ac:dyDescent="0.2">
      <c r="A22" s="102">
        <v>6</v>
      </c>
      <c r="B22" s="83" t="s">
        <v>107</v>
      </c>
      <c r="C22" s="80" t="s">
        <v>108</v>
      </c>
      <c r="D22" s="65" t="str">
        <f>IFERROR((MROUND(D20/D21,0.5)),"N/A")</f>
        <v>N/A</v>
      </c>
      <c r="E22" s="65" t="str">
        <f t="shared" ref="E22:G22" si="2">IFERROR((MROUND(E20/E21,0.5)),"N/A")</f>
        <v>N/A</v>
      </c>
      <c r="F22" s="65" t="str">
        <f t="shared" si="2"/>
        <v>N/A</v>
      </c>
      <c r="G22" s="84" t="str">
        <f t="shared" si="2"/>
        <v>N/A</v>
      </c>
    </row>
    <row r="23" spans="1:7" x14ac:dyDescent="0.2">
      <c r="A23" s="102">
        <v>7</v>
      </c>
      <c r="B23" s="83" t="s">
        <v>109</v>
      </c>
      <c r="C23" s="80" t="s">
        <v>110</v>
      </c>
      <c r="D23" s="65" t="str">
        <f>D18</f>
        <v>N/A</v>
      </c>
      <c r="E23" s="65" t="str">
        <f>E18</f>
        <v>N/A</v>
      </c>
      <c r="F23" s="65" t="str">
        <f t="shared" ref="F23:G23" si="3">F18</f>
        <v>N/A</v>
      </c>
      <c r="G23" s="84" t="str">
        <f t="shared" si="3"/>
        <v>N/A</v>
      </c>
    </row>
    <row r="24" spans="1:7" ht="15.75" x14ac:dyDescent="0.25">
      <c r="A24" s="102">
        <v>8</v>
      </c>
      <c r="B24" s="85" t="s">
        <v>111</v>
      </c>
      <c r="C24" s="80" t="s">
        <v>112</v>
      </c>
      <c r="D24" s="86" t="str">
        <f>IFERROR((IF((D22&gt;=D18),(+D22-D18),(0))),"N/A")</f>
        <v>N/A</v>
      </c>
      <c r="E24" s="86" t="str">
        <f>IFERROR((IF((E22&gt;=E18),(+E22-E18),(0))),"N/A")</f>
        <v>N/A</v>
      </c>
      <c r="F24" s="86" t="str">
        <f t="shared" ref="F24:G24" si="4">IFERROR((IF((F22&gt;=F18),(+F22-F18),(0))),"N/A")</f>
        <v>N/A</v>
      </c>
      <c r="G24" s="87" t="str">
        <f t="shared" si="4"/>
        <v>N/A</v>
      </c>
    </row>
    <row r="25" spans="1:7" ht="30" x14ac:dyDescent="0.2">
      <c r="A25" s="102">
        <v>9</v>
      </c>
      <c r="B25" s="83" t="s">
        <v>113</v>
      </c>
      <c r="C25" s="81" t="s">
        <v>114</v>
      </c>
      <c r="D25" s="88"/>
      <c r="E25" s="88"/>
      <c r="F25" s="88"/>
      <c r="G25" s="89"/>
    </row>
    <row r="26" spans="1:7" x14ac:dyDescent="0.2">
      <c r="A26" s="102">
        <v>10</v>
      </c>
      <c r="B26" s="83" t="s">
        <v>115</v>
      </c>
      <c r="C26" s="80" t="s">
        <v>101</v>
      </c>
      <c r="D26" s="90">
        <f>MROUND(20*(1-D25),0.1)</f>
        <v>20</v>
      </c>
      <c r="E26" s="90">
        <f t="shared" ref="E26:G26" si="5">MROUND(20*(1-E25),0.1)</f>
        <v>20</v>
      </c>
      <c r="F26" s="90">
        <f t="shared" si="5"/>
        <v>20</v>
      </c>
      <c r="G26" s="91">
        <f t="shared" si="5"/>
        <v>20</v>
      </c>
    </row>
    <row r="27" spans="1:7" ht="30" x14ac:dyDescent="0.2">
      <c r="A27" s="102">
        <v>11</v>
      </c>
      <c r="B27" s="83" t="s">
        <v>116</v>
      </c>
      <c r="C27" s="81" t="s">
        <v>117</v>
      </c>
      <c r="D27" s="92"/>
      <c r="E27" s="92"/>
      <c r="F27" s="92"/>
      <c r="G27" s="93"/>
    </row>
    <row r="28" spans="1:7" ht="15.75" x14ac:dyDescent="0.25">
      <c r="A28" s="102">
        <v>12</v>
      </c>
      <c r="B28" s="85" t="s">
        <v>71</v>
      </c>
      <c r="C28" s="80" t="s">
        <v>101</v>
      </c>
      <c r="D28" s="94" t="str">
        <f>IFERROR(((D24*D26)*D27),"N/A")</f>
        <v>N/A</v>
      </c>
      <c r="E28" s="94" t="str">
        <f t="shared" ref="E28:G28" si="6">IFERROR(((E24*E26)*E27),"N/A")</f>
        <v>N/A</v>
      </c>
      <c r="F28" s="94" t="str">
        <f t="shared" si="6"/>
        <v>N/A</v>
      </c>
      <c r="G28" s="95" t="str">
        <f t="shared" si="6"/>
        <v>N/A</v>
      </c>
    </row>
    <row r="29" spans="1:7" ht="15.75" x14ac:dyDescent="0.25">
      <c r="A29" s="103">
        <v>13</v>
      </c>
      <c r="B29" s="96" t="s">
        <v>118</v>
      </c>
      <c r="C29" s="82" t="s">
        <v>119</v>
      </c>
      <c r="D29" s="97" t="s">
        <v>120</v>
      </c>
      <c r="E29" s="97" t="s">
        <v>120</v>
      </c>
      <c r="F29" s="97" t="s">
        <v>120</v>
      </c>
      <c r="G29" s="98">
        <f>SUM(D28:G28)</f>
        <v>0</v>
      </c>
    </row>
    <row r="30" spans="1:7" ht="15.75" x14ac:dyDescent="0.25">
      <c r="A30" s="35" t="s">
        <v>17</v>
      </c>
    </row>
    <row r="31" spans="1:7" x14ac:dyDescent="0.2">
      <c r="A31" s="36" t="s">
        <v>18</v>
      </c>
    </row>
    <row r="32" spans="1:7" x14ac:dyDescent="0.2">
      <c r="A32" s="36" t="s">
        <v>19</v>
      </c>
    </row>
    <row r="33" spans="1:1" x14ac:dyDescent="0.2">
      <c r="A33" s="5" t="s">
        <v>20</v>
      </c>
    </row>
  </sheetData>
  <phoneticPr fontId="21" type="noConversion"/>
  <hyperlinks>
    <hyperlink ref="A6" r:id="rId1" tooltip="Principal Apportionment Funding Rates website" xr:uid="{236A872E-DE6B-4B79-A126-07C38351AB93}"/>
  </hyperlink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Class Size</vt:lpstr>
      <vt:lpstr> Class Size Calculation</vt:lpstr>
      <vt:lpstr>Adult to Pupil Ratio</vt:lpstr>
      <vt:lpstr>Adult to Pupil Ratio Calulation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Penalty Calculator for Transitional Kindergarten - Principal Apportionment (CA Dept of Education)</dc:title>
  <dc:subject>Tracking sheet and calculator for Transitional Kindergarten (TK) classrooms with early enrollment students. Tabs for classroom enrollment and adult-to-student ratio.</dc:subject>
  <dc:creator/>
  <cp:keywords/>
  <dc:description/>
  <cp:lastModifiedBy/>
  <cp:revision/>
  <dcterms:created xsi:type="dcterms:W3CDTF">2024-03-20T21:35:59Z</dcterms:created>
  <dcterms:modified xsi:type="dcterms:W3CDTF">2025-03-12T18:54:58Z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0x010100D67C7F29DFE6624E9F91CF21606F2315</vt:lpwstr>
  </property>
  <property fmtid="{D5CDD505-2E9C-101B-9397-08002B2CF9AE}" pid="3" name="MediaServiceImageTags">
    <vt:lpwstr/>
  </property>
</Properties>
</file>