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5728C395-4FCA-4201-81A7-1CDB9D54C539}" xr6:coauthVersionLast="47" xr6:coauthVersionMax="47" xr10:uidLastSave="{00000000-0000-0000-0000-000000000000}"/>
  <bookViews>
    <workbookView xWindow="-75" yWindow="-16320" windowWidth="29040" windowHeight="15840" xr2:uid="{00000000-000D-0000-FFFF-FFFF00000000}"/>
  </bookViews>
  <sheets>
    <sheet name="LEA Amounts" sheetId="1" r:id="rId1"/>
    <sheet name="County Totals" sheetId="2" r:id="rId2"/>
  </sheets>
  <definedNames>
    <definedName name="_xlnm._FilterDatabase" localSheetId="1" hidden="1">'County Totals'!$B$4:$B$4</definedName>
    <definedName name="_xlnm._FilterDatabase" localSheetId="0" hidden="1">'LEA Amounts'!$E$5:$H$5</definedName>
    <definedName name="_xlnm.Print_Titles" localSheetId="1">'County Totals'!$4:$4</definedName>
    <definedName name="_xlnm.Print_Titles" localSheetId="0">'LEA Amounts'!$5:$5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K7" i="1"/>
  <c r="L7" i="1"/>
  <c r="J7" i="1"/>
  <c r="I7" i="1"/>
  <c r="H7" i="1"/>
  <c r="D6" i="2" l="1"/>
  <c r="N6" i="1" l="1"/>
  <c r="N7" i="1" l="1"/>
</calcChain>
</file>

<file path=xl/sharedStrings.xml><?xml version="1.0" encoding="utf-8"?>
<sst xmlns="http://schemas.openxmlformats.org/spreadsheetml/2006/main" count="42" uniqueCount="35">
  <si>
    <t>County Code</t>
  </si>
  <si>
    <t>15</t>
  </si>
  <si>
    <t>California Department of Education</t>
  </si>
  <si>
    <t>School Fiscal Services Division</t>
  </si>
  <si>
    <t>Total 
Apportionment</t>
  </si>
  <si>
    <t>Kern County Superintendent of Schools</t>
  </si>
  <si>
    <t>County Name</t>
  </si>
  <si>
    <t>Kern</t>
  </si>
  <si>
    <t>FI$Cal
Supplier ID</t>
  </si>
  <si>
    <t>FI$Cal Address Sequence ID</t>
  </si>
  <si>
    <t>2</t>
  </si>
  <si>
    <t>Service
Location
Field</t>
  </si>
  <si>
    <t>STATEWIDE TOTAL</t>
  </si>
  <si>
    <t>Team Responsibilities 
Sch 1, Prov 2(a) 
(PCA 23634)</t>
  </si>
  <si>
    <t>Ed-Data 
Sch 1, Prov 2(c) 
(PCA 24230)</t>
  </si>
  <si>
    <t>Audit Appeals Panel 
Sch 2, Prov 3 
(PCA 24003)</t>
  </si>
  <si>
    <t>Staff Development 
Sch 4, Prov 7 
(PCA 23760)</t>
  </si>
  <si>
    <t>000040496</t>
  </si>
  <si>
    <t>Invoice #</t>
  </si>
  <si>
    <t>for the Fiscal Crisis and Management Assistance Team</t>
  </si>
  <si>
    <t>County Summary of the First Apportionment to the Kern County Superintendent of Schools</t>
  </si>
  <si>
    <t>AB 1200 Reimbursement 
Sch 3, Prov 4(a) 
(PCA 24570)</t>
  </si>
  <si>
    <t>AB 139 Reimbursement
Sch 3, Prov 4(b) 
(PCA 23759)</t>
  </si>
  <si>
    <t>District
Code</t>
  </si>
  <si>
    <t>County
Code</t>
  </si>
  <si>
    <t>County Treasurer</t>
  </si>
  <si>
    <t xml:space="preserve">Kern </t>
  </si>
  <si>
    <t>Local Educational Agency</t>
  </si>
  <si>
    <t>Fiscal Year 2024–25</t>
  </si>
  <si>
    <t>Schedule of the First Apportionment to the Kern County Superintendent of Schools</t>
  </si>
  <si>
    <t>September 2024</t>
  </si>
  <si>
    <t>24-23634 MULTI SC 08-20-2024</t>
  </si>
  <si>
    <t>Voucher</t>
  </si>
  <si>
    <t>Legend: AB = Assembly Bill; Prov = Provision of Item 6100-107-0001; Sch = Schedule of Item 6100-107-0001; PCA: Program Cost Account</t>
  </si>
  <si>
    <t>Statewide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</si>
</sst>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4" x14ac:knownFonts="1"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6" fillId="0" borderId="0" applyNumberFormat="0" applyFill="0" applyAlignment="0" applyProtection="0"/>
    <xf numFmtId="0" fontId="8" fillId="0" borderId="1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</cellStyleXfs>
  <cellXfs count="37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1" applyNumberFormat="1" applyFont="1" applyFill="1" applyBorder="1"/>
    <xf numFmtId="3" fontId="2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49" fontId="7" fillId="0" borderId="0" xfId="0" applyNumberFormat="1" applyFont="1" applyAlignment="1">
      <alignment horizontal="left"/>
    </xf>
    <xf numFmtId="0" fontId="0" fillId="0" borderId="0" xfId="0" quotePrefix="1"/>
    <xf numFmtId="0" fontId="5" fillId="0" borderId="0" xfId="0" applyFont="1" applyAlignment="1">
      <alignment horizontal="left"/>
    </xf>
    <xf numFmtId="49" fontId="5" fillId="0" borderId="4" xfId="0" applyNumberFormat="1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49" fontId="10" fillId="2" borderId="3" xfId="0" applyNumberFormat="1" applyFont="1" applyFill="1" applyBorder="1" applyAlignment="1">
      <alignment horizontal="center" wrapText="1"/>
    </xf>
    <xf numFmtId="49" fontId="10" fillId="2" borderId="2" xfId="0" applyNumberFormat="1" applyFont="1" applyFill="1" applyBorder="1" applyAlignment="1">
      <alignment horizontal="center" wrapText="1"/>
    </xf>
    <xf numFmtId="49" fontId="6" fillId="0" borderId="0" xfId="0" applyNumberFormat="1" applyFont="1" applyAlignment="1">
      <alignment horizontal="left"/>
    </xf>
    <xf numFmtId="164" fontId="5" fillId="0" borderId="4" xfId="0" applyNumberFormat="1" applyFont="1" applyBorder="1" applyAlignment="1">
      <alignment horizontal="right"/>
    </xf>
    <xf numFmtId="49" fontId="11" fillId="0" borderId="0" xfId="3" applyNumberFormat="1" applyFont="1" applyFill="1" applyAlignment="1">
      <alignment vertical="center"/>
    </xf>
    <xf numFmtId="0" fontId="12" fillId="0" borderId="0" xfId="0" applyFont="1"/>
    <xf numFmtId="0" fontId="13" fillId="0" borderId="0" xfId="0" applyFont="1"/>
    <xf numFmtId="0" fontId="11" fillId="0" borderId="0" xfId="3" applyFont="1" applyFill="1" applyAlignment="1">
      <alignment vertical="center"/>
    </xf>
    <xf numFmtId="0" fontId="8" fillId="0" borderId="1" xfId="4"/>
    <xf numFmtId="49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center" wrapText="1"/>
    </xf>
    <xf numFmtId="164" fontId="5" fillId="0" borderId="5" xfId="0" applyNumberFormat="1" applyFont="1" applyBorder="1" applyAlignment="1">
      <alignment horizontal="right"/>
    </xf>
    <xf numFmtId="0" fontId="8" fillId="0" borderId="1" xfId="4" applyAlignment="1">
      <alignment horizontal="left"/>
    </xf>
    <xf numFmtId="164" fontId="8" fillId="0" borderId="1" xfId="4" applyNumberFormat="1" applyAlignment="1">
      <alignment horizontal="right"/>
    </xf>
    <xf numFmtId="49" fontId="9" fillId="0" borderId="0" xfId="5" applyNumberFormat="1" applyFont="1" applyFill="1" applyAlignment="1">
      <alignment vertical="center"/>
    </xf>
    <xf numFmtId="164" fontId="8" fillId="0" borderId="1" xfId="4" applyNumberFormat="1"/>
    <xf numFmtId="0" fontId="9" fillId="0" borderId="0" xfId="5" applyFont="1" applyFill="1" applyAlignment="1">
      <alignment vertical="center"/>
    </xf>
  </cellXfs>
  <cellStyles count="8">
    <cellStyle name="Comma" xfId="1" builtinId="3"/>
    <cellStyle name="Heading 1" xfId="3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Normal" xfId="0" builtinId="0" customBuiltin="1"/>
    <cellStyle name="Normal 2" xfId="2" xr:uid="{00000000-0005-0000-0000-000003000000}"/>
    <cellStyle name="Total" xfId="4" builtinId="25" customBuiltin="1"/>
  </cellStyles>
  <dxfs count="25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border outline="0">
        <top style="double">
          <color auto="1"/>
        </top>
      </border>
    </dxf>
    <dxf>
      <alignment horizontal="left" textRotation="0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double">
          <color auto="1"/>
        </top>
      </border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2E2E4A-1E36-4F86-9D69-EA64E195B5C0}" name="Table1" displayName="Table1" ref="A5:N7" totalsRowCount="1" headerRowDxfId="24" headerRowBorderDxfId="23" tableBorderDxfId="22" totalsRowCellStyle="Total">
  <tableColumns count="14">
    <tableColumn id="1" xr3:uid="{AF3446C1-F307-48F7-A18A-A011736E8602}" name="County Name" totalsRowLabel="Statewide Total" totalsRowCellStyle="Total"/>
    <tableColumn id="2" xr3:uid="{1CA86B38-813D-4E73-9FA2-8EA55CCC6256}" name="FI$Cal_x000a_Supplier ID" totalsRowCellStyle="Total"/>
    <tableColumn id="3" xr3:uid="{57CA3DE5-3A81-4295-B963-469A885CB4F3}" name="FI$Cal Address Sequence ID" totalsRowCellStyle="Total"/>
    <tableColumn id="4" xr3:uid="{425A6BDB-D17F-4A70-94EB-1DD9B7B95962}" name="County_x000a_Code" totalsRowCellStyle="Total"/>
    <tableColumn id="5" xr3:uid="{C40D18B7-3D61-4D9E-8DAE-78E77EAA0BDE}" name="District_x000a_Code" totalsRowCellStyle="Total"/>
    <tableColumn id="6" xr3:uid="{B509C361-4C1B-4A5F-A7C0-0A26224B6BE9}" name="Service_x000a_Location_x000a_Field" totalsRowCellStyle="Total"/>
    <tableColumn id="14" xr3:uid="{579F2195-A4FB-47C6-B30C-8900804B297D}" name="Local Educational Agency" dataDxfId="21" totalsRowCellStyle="Total"/>
    <tableColumn id="7" xr3:uid="{B42A8229-3013-4BD9-BDE3-67C0C21D9673}" name="Team Responsibilities _x000a_Sch 1, Prov 2(a) _x000a_(PCA 23634)" totalsRowFunction="sum" totalsRowDxfId="6" totalsRowCellStyle="Total"/>
    <tableColumn id="8" xr3:uid="{1C8CB161-1CDB-435D-ACC4-5C7513DE16EB}" name="Ed-Data _x000a_Sch 1, Prov 2(c) _x000a_(PCA 24230)" totalsRowFunction="sum" totalsRowDxfId="5" totalsRowCellStyle="Total">
      <calculatedColumnFormula>SUBTOTAL(109,'LEA Amounts'!$I$6:$I$6)</calculatedColumnFormula>
    </tableColumn>
    <tableColumn id="9" xr3:uid="{37C7FA11-AEC0-4A8D-A299-5A0280D50E7C}" name="Audit Appeals Panel _x000a_Sch 2, Prov 3 _x000a_(PCA 24003)" totalsRowFunction="sum" totalsRowDxfId="4" totalsRowCellStyle="Total">
      <calculatedColumnFormula>SUBTOTAL(109,'LEA Amounts'!$J$6:$J$6)</calculatedColumnFormula>
    </tableColumn>
    <tableColumn id="10" xr3:uid="{462E72D4-D0C0-4D9B-9D13-4D99D82389C0}" name="AB 1200 Reimbursement _x000a_Sch 3, Prov 4(a) _x000a_(PCA 24570)" totalsRowFunction="sum" totalsRowDxfId="3" totalsRowCellStyle="Total">
      <calculatedColumnFormula>SUBTOTAL(109,'LEA Amounts'!$K$6:$K$6)</calculatedColumnFormula>
    </tableColumn>
    <tableColumn id="11" xr3:uid="{4E131A58-3FCF-4ECA-B8D8-672D64B0914D}" name="AB 139 Reimbursement_x000a_Sch 3, Prov 4(b) _x000a_(PCA 23759)" totalsRowFunction="sum" totalsRowDxfId="2" totalsRowCellStyle="Total">
      <calculatedColumnFormula>SUBTOTAL(109,'LEA Amounts'!$L$6:$L$6)</calculatedColumnFormula>
    </tableColumn>
    <tableColumn id="12" xr3:uid="{D5C52BB6-CF89-4C93-8668-C63B8F3FA5E5}" name="Staff Development _x000a_Sch 4, Prov 7 _x000a_(PCA 23760)" totalsRowFunction="sum" totalsRowDxfId="1" totalsRowCellStyle="Total"/>
    <tableColumn id="13" xr3:uid="{C0EF8016-0B2C-4C10-B765-AE14205FA3BB}" name="Total _x000a_Apportionment" totalsRowFunction="sum" totalsRowDxfId="0" totalsRowCellStyle="Total">
      <calculatedColumnFormula>SUBTOTAL(109,'LEA Amounts'!$N$6:$N$6)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to the Kern County Superintendent of School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4:E6" totalsRowCount="1" headerRowDxfId="20" dataDxfId="18" headerRowBorderDxfId="19" tableBorderDxfId="17" totalsRowBorderDxfId="16" totalsRowCellStyle="Total">
  <tableColumns count="5">
    <tableColumn id="1" xr3:uid="{00000000-0010-0000-0100-000001000000}" name="County Code" totalsRowLabel="STATEWIDE TOTAL" dataDxfId="15" totalsRowDxfId="14" totalsRowCellStyle="Total"/>
    <tableColumn id="3" xr3:uid="{00000000-0010-0000-0100-000003000000}" name="County Treasurer" dataDxfId="13" totalsRowDxfId="12" totalsRowCellStyle="Total"/>
    <tableColumn id="2" xr3:uid="{00000000-0010-0000-0100-000002000000}" name="Invoice #" dataDxfId="11" totalsRowDxfId="10" totalsRowCellStyle="Total"/>
    <tableColumn id="11" xr3:uid="{00000000-0010-0000-0100-00000B000000}" name="Total _x000a_Apportionment" totalsRowFunction="sum" dataDxfId="9" totalsRowDxfId="8" totalsRowCellStyle="Total"/>
    <tableColumn id="4" xr3:uid="{6B11417E-CF46-4831-A13D-83B8F75BE462}" name="Voucher" dataDxfId="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to the Kern County Superintendent of Schools for the Fiscal Crisis and Management Assistance Team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tabSelected="1" zoomScaleNormal="100" workbookViewId="0">
      <pane ySplit="5" topLeftCell="A6" activePane="bottomLeft" state="frozen"/>
      <selection pane="bottomLeft"/>
    </sheetView>
  </sheetViews>
  <sheetFormatPr defaultColWidth="9.1796875" defaultRowHeight="13.2" x14ac:dyDescent="0.25"/>
  <cols>
    <col min="1" max="1" width="14.81640625" style="1" customWidth="1"/>
    <col min="2" max="2" width="12.81640625" style="1" customWidth="1"/>
    <col min="3" max="3" width="14.81640625" style="1" customWidth="1"/>
    <col min="4" max="4" width="9.81640625" style="2" customWidth="1"/>
    <col min="5" max="5" width="10.81640625" style="3" customWidth="1"/>
    <col min="6" max="6" width="10.08984375" style="3" customWidth="1"/>
    <col min="7" max="7" width="40.81640625" style="3" customWidth="1"/>
    <col min="8" max="8" width="17.1796875" style="1" customWidth="1"/>
    <col min="9" max="9" width="16.81640625" style="1" customWidth="1"/>
    <col min="10" max="12" width="18.81640625" style="1" customWidth="1"/>
    <col min="13" max="13" width="16.08984375" style="1" customWidth="1"/>
    <col min="14" max="14" width="15.1796875" style="1" customWidth="1"/>
    <col min="15" max="16384" width="9.1796875" style="1"/>
  </cols>
  <sheetData>
    <row r="1" spans="1:14" ht="21" x14ac:dyDescent="0.25">
      <c r="A1" s="26" t="s">
        <v>29</v>
      </c>
    </row>
    <row r="2" spans="1:14" ht="17.399999999999999" x14ac:dyDescent="0.25">
      <c r="A2" s="36" t="s">
        <v>19</v>
      </c>
    </row>
    <row r="3" spans="1:14" ht="15.6" x14ac:dyDescent="0.3">
      <c r="A3" s="8" t="s">
        <v>28</v>
      </c>
    </row>
    <row r="4" spans="1:14" s="7" customFormat="1" ht="15.6" thickBot="1" x14ac:dyDescent="0.3">
      <c r="A4" s="7" t="s">
        <v>33</v>
      </c>
      <c r="D4" s="17"/>
      <c r="E4" s="15"/>
      <c r="F4" s="15"/>
      <c r="G4" s="15"/>
    </row>
    <row r="5" spans="1:14" s="15" customFormat="1" ht="63.6" thickTop="1" thickBot="1" x14ac:dyDescent="0.35">
      <c r="A5" s="19" t="s">
        <v>6</v>
      </c>
      <c r="B5" s="19" t="s">
        <v>8</v>
      </c>
      <c r="C5" s="19" t="s">
        <v>9</v>
      </c>
      <c r="D5" s="19" t="s">
        <v>24</v>
      </c>
      <c r="E5" s="19" t="s">
        <v>23</v>
      </c>
      <c r="F5" s="19" t="s">
        <v>11</v>
      </c>
      <c r="G5" s="19" t="s">
        <v>27</v>
      </c>
      <c r="H5" s="19" t="s">
        <v>13</v>
      </c>
      <c r="I5" s="19" t="s">
        <v>14</v>
      </c>
      <c r="J5" s="19" t="s">
        <v>15</v>
      </c>
      <c r="K5" s="19" t="s">
        <v>21</v>
      </c>
      <c r="L5" s="19" t="s">
        <v>22</v>
      </c>
      <c r="M5" s="19" t="s">
        <v>16</v>
      </c>
      <c r="N5" s="19" t="s">
        <v>4</v>
      </c>
    </row>
    <row r="6" spans="1:14" s="12" customFormat="1" ht="15.6" thickTop="1" x14ac:dyDescent="0.25">
      <c r="A6" s="13" t="s">
        <v>7</v>
      </c>
      <c r="B6" s="16" t="s">
        <v>17</v>
      </c>
      <c r="C6" s="16" t="s">
        <v>10</v>
      </c>
      <c r="D6" s="16" t="s">
        <v>1</v>
      </c>
      <c r="E6" s="18">
        <v>10157</v>
      </c>
      <c r="F6" s="18">
        <v>10157</v>
      </c>
      <c r="G6" s="14" t="s">
        <v>5</v>
      </c>
      <c r="H6" s="22">
        <v>4695000</v>
      </c>
      <c r="I6" s="22">
        <v>374000</v>
      </c>
      <c r="J6" s="22">
        <v>42000</v>
      </c>
      <c r="K6" s="22">
        <v>115000</v>
      </c>
      <c r="L6" s="22">
        <v>871000</v>
      </c>
      <c r="M6" s="22">
        <v>1462000</v>
      </c>
      <c r="N6" s="22">
        <f>SUM('LEA Amounts'!$H6:$M6)</f>
        <v>7559000</v>
      </c>
    </row>
    <row r="7" spans="1:14" ht="16.5" customHeight="1" x14ac:dyDescent="0.3">
      <c r="A7" s="27" t="s">
        <v>34</v>
      </c>
      <c r="B7" s="27"/>
      <c r="C7" s="27"/>
      <c r="D7" s="27"/>
      <c r="E7" s="27"/>
      <c r="F7" s="27"/>
      <c r="G7" s="27"/>
      <c r="H7" s="35">
        <f>SUBTOTAL(109,Table1[Team Responsibilities 
Sch 1, Prov 2(a) 
(PCA 23634)])</f>
        <v>4695000</v>
      </c>
      <c r="I7" s="35">
        <f>SUBTOTAL(109,Table1[Ed-Data 
Sch 1, Prov 2(c) 
(PCA 24230)])</f>
        <v>374000</v>
      </c>
      <c r="J7" s="35">
        <f>SUBTOTAL(109,Table1[Audit Appeals Panel 
Sch 2, Prov 3 
(PCA 24003)])</f>
        <v>42000</v>
      </c>
      <c r="K7" s="35">
        <f>SUBTOTAL(109,Table1[AB 1200 Reimbursement 
Sch 3, Prov 4(a) 
(PCA 24570)])</f>
        <v>115000</v>
      </c>
      <c r="L7" s="35">
        <f>SUBTOTAL(109,Table1[AB 139 Reimbursement
Sch 3, Prov 4(b) 
(PCA 23759)])</f>
        <v>871000</v>
      </c>
      <c r="M7" s="35">
        <f>SUBTOTAL(109,Table1[Staff Development 
Sch 4, Prov 7 
(PCA 23760)])</f>
        <v>1462000</v>
      </c>
      <c r="N7" s="35">
        <f>SUBTOTAL(109,Table1[Total 
Apportionment])</f>
        <v>7559000</v>
      </c>
    </row>
    <row r="8" spans="1:14" ht="16.5" customHeight="1" x14ac:dyDescent="0.25">
      <c r="A8" s="10" t="s">
        <v>2</v>
      </c>
      <c r="D8" s="7"/>
      <c r="E8" s="7"/>
      <c r="F8" s="7"/>
      <c r="G8" s="7"/>
      <c r="H8" s="9"/>
      <c r="I8" s="7"/>
      <c r="J8" s="7"/>
      <c r="K8" s="7"/>
      <c r="L8" s="7"/>
      <c r="M8" s="7"/>
    </row>
    <row r="9" spans="1:14" ht="16.5" customHeight="1" x14ac:dyDescent="0.25">
      <c r="A9" s="9" t="s">
        <v>3</v>
      </c>
      <c r="E9" s="1"/>
      <c r="F9" s="1"/>
      <c r="G9" s="1"/>
    </row>
    <row r="10" spans="1:14" ht="16.5" customHeight="1" x14ac:dyDescent="0.25">
      <c r="A10" s="11" t="s">
        <v>30</v>
      </c>
      <c r="H10" s="5"/>
    </row>
    <row r="11" spans="1:14" ht="16.5" customHeight="1" x14ac:dyDescent="0.25"/>
    <row r="12" spans="1:14" ht="16.5" customHeight="1" x14ac:dyDescent="0.25">
      <c r="D12" s="4"/>
      <c r="E12" s="1"/>
      <c r="F12" s="1"/>
      <c r="G12" s="1"/>
    </row>
    <row r="13" spans="1:14" ht="16.5" customHeight="1" x14ac:dyDescent="0.25"/>
    <row r="14" spans="1:14" ht="16.5" customHeight="1" x14ac:dyDescent="0.25"/>
    <row r="15" spans="1:14" ht="16.5" customHeight="1" x14ac:dyDescent="0.25"/>
    <row r="16" spans="1:14" ht="16.5" customHeight="1" x14ac:dyDescent="0.25"/>
    <row r="17" ht="16.5" customHeight="1" x14ac:dyDescent="0.25"/>
    <row r="18" ht="16.5" customHeight="1" x14ac:dyDescent="0.25"/>
    <row r="19" ht="16.5" customHeight="1" x14ac:dyDescent="0.25"/>
    <row r="20" ht="16.5" customHeight="1" x14ac:dyDescent="0.25"/>
    <row r="21" ht="16.5" customHeight="1" x14ac:dyDescent="0.25"/>
    <row r="22" ht="16.5" customHeight="1" x14ac:dyDescent="0.25"/>
    <row r="23" ht="16.5" customHeight="1" x14ac:dyDescent="0.25"/>
    <row r="24" ht="16.5" customHeight="1" x14ac:dyDescent="0.25"/>
    <row r="25" ht="13.5" customHeight="1" x14ac:dyDescent="0.25"/>
    <row r="26" ht="13.5" customHeight="1" x14ac:dyDescent="0.25"/>
  </sheetData>
  <sortState xmlns:xlrd2="http://schemas.microsoft.com/office/spreadsheetml/2017/richdata2" ref="E230:J230">
    <sortCondition ref="E230"/>
  </sortState>
  <pageMargins left="0.75" right="0.75" top="0.5" bottom="0.5" header="0.3" footer="0.25"/>
  <pageSetup paperSize="5" scale="68" fitToHeight="0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4"/>
  <sheetViews>
    <sheetView zoomScaleNormal="100" workbookViewId="0">
      <pane ySplit="4" topLeftCell="A5" activePane="bottomLeft" state="frozen"/>
      <selection pane="bottomLeft"/>
    </sheetView>
  </sheetViews>
  <sheetFormatPr defaultColWidth="9.1796875" defaultRowHeight="13.2" x14ac:dyDescent="0.25"/>
  <cols>
    <col min="1" max="1" width="15.81640625" style="2" customWidth="1"/>
    <col min="2" max="2" width="32.1796875" style="1" customWidth="1"/>
    <col min="3" max="3" width="31" style="1" customWidth="1"/>
    <col min="4" max="4" width="16.81640625" style="1" customWidth="1"/>
    <col min="5" max="16384" width="9.1796875" style="1"/>
  </cols>
  <sheetData>
    <row r="1" spans="1:5" s="24" customFormat="1" ht="21" x14ac:dyDescent="0.35">
      <c r="A1" s="23" t="s">
        <v>20</v>
      </c>
    </row>
    <row r="2" spans="1:5" s="25" customFormat="1" ht="17.25" customHeight="1" x14ac:dyDescent="0.3">
      <c r="A2" s="34" t="s">
        <v>19</v>
      </c>
    </row>
    <row r="3" spans="1:5" ht="15.6" x14ac:dyDescent="0.3">
      <c r="A3" s="21" t="s">
        <v>28</v>
      </c>
    </row>
    <row r="4" spans="1:5" s="12" customFormat="1" ht="31.8" thickBot="1" x14ac:dyDescent="0.35">
      <c r="A4" s="20" t="s">
        <v>0</v>
      </c>
      <c r="B4" s="20" t="s">
        <v>25</v>
      </c>
      <c r="C4" s="20" t="s">
        <v>18</v>
      </c>
      <c r="D4" s="20" t="s">
        <v>4</v>
      </c>
      <c r="E4" s="20" t="s">
        <v>32</v>
      </c>
    </row>
    <row r="5" spans="1:5" s="12" customFormat="1" ht="15.6" thickTop="1" x14ac:dyDescent="0.25">
      <c r="A5" s="28" t="s">
        <v>1</v>
      </c>
      <c r="B5" s="29" t="s">
        <v>26</v>
      </c>
      <c r="C5" s="30" t="s">
        <v>31</v>
      </c>
      <c r="D5" s="31">
        <v>7559000</v>
      </c>
      <c r="E5" s="15">
        <v>432277</v>
      </c>
    </row>
    <row r="6" spans="1:5" ht="16.5" customHeight="1" x14ac:dyDescent="0.3">
      <c r="A6" s="32" t="s">
        <v>12</v>
      </c>
      <c r="B6" s="32"/>
      <c r="C6" s="32"/>
      <c r="D6" s="33">
        <f>SUBTOTAL(109,Table13[Total 
Apportionment])</f>
        <v>7559000</v>
      </c>
      <c r="E6" s="27"/>
    </row>
    <row r="7" spans="1:5" ht="16.5" customHeight="1" x14ac:dyDescent="0.25">
      <c r="A7" s="10" t="s">
        <v>2</v>
      </c>
    </row>
    <row r="8" spans="1:5" ht="16.5" customHeight="1" x14ac:dyDescent="0.25">
      <c r="A8" s="9" t="s">
        <v>3</v>
      </c>
    </row>
    <row r="9" spans="1:5" ht="16.5" customHeight="1" x14ac:dyDescent="0.25">
      <c r="A9" s="11" t="s">
        <v>30</v>
      </c>
      <c r="B9" s="6"/>
      <c r="C9" s="6"/>
    </row>
    <row r="10" spans="1:5" ht="16.5" customHeight="1" x14ac:dyDescent="0.25">
      <c r="A10" s="4"/>
    </row>
    <row r="11" spans="1:5" ht="16.5" customHeight="1" x14ac:dyDescent="0.25"/>
    <row r="12" spans="1:5" ht="16.5" customHeight="1" x14ac:dyDescent="0.25"/>
    <row r="13" spans="1:5" ht="16.5" customHeight="1" x14ac:dyDescent="0.25"/>
    <row r="14" spans="1:5" ht="16.5" customHeight="1" x14ac:dyDescent="0.25">
      <c r="B14" s="6"/>
      <c r="C14" s="6"/>
    </row>
    <row r="15" spans="1:5" ht="16.5" customHeight="1" x14ac:dyDescent="0.25"/>
    <row r="16" spans="1:5" ht="16.5" customHeight="1" x14ac:dyDescent="0.25"/>
    <row r="17" ht="16.5" customHeight="1" x14ac:dyDescent="0.25"/>
    <row r="18" ht="16.5" customHeight="1" x14ac:dyDescent="0.25"/>
    <row r="19" ht="16.5" customHeight="1" x14ac:dyDescent="0.25"/>
    <row r="20" ht="16.5" customHeight="1" x14ac:dyDescent="0.25"/>
    <row r="21" ht="16.5" customHeight="1" x14ac:dyDescent="0.25"/>
    <row r="22" ht="16.5" customHeight="1" x14ac:dyDescent="0.25"/>
    <row r="23" ht="13.5" customHeight="1" x14ac:dyDescent="0.25"/>
    <row r="24" ht="13.5" customHeight="1" x14ac:dyDescent="0.25"/>
  </sheetData>
  <pageMargins left="0.75" right="0.75" top="0.5" bottom="0.5" header="0.3" footer="0.25"/>
  <pageSetup scale="62" fitToHeight="0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 Amounts</vt:lpstr>
      <vt:lpstr>County Totals</vt:lpstr>
      <vt:lpstr>'County Totals'!Print_Titles</vt:lpstr>
      <vt:lpstr>'LEA Amounts'!Print_Titles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Recip1-24: FCMAT (CA Dept of Education)</dc:title>
  <dc:subject>Fiscal Crisis and Management Assistance Team (FCMAT) combined schedule of apportionment detailing funding for fiscal year 2024-25.</dc:subject>
  <dc:creator/>
  <cp:lastModifiedBy/>
  <dcterms:created xsi:type="dcterms:W3CDTF">2024-09-10T18:41:15Z</dcterms:created>
  <dcterms:modified xsi:type="dcterms:W3CDTF">2024-09-10T21:01:33Z</dcterms:modified>
</cp:coreProperties>
</file>