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66925"/>
  <xr:revisionPtr revIDLastSave="0" documentId="13_ncr:1_{00A1747E-549D-4E7D-A596-9331167915B2}" xr6:coauthVersionLast="47" xr6:coauthVersionMax="47" xr10:uidLastSave="{00000000-0000-0000-0000-000000000000}"/>
  <bookViews>
    <workbookView xWindow="28680" yWindow="-120" windowWidth="29040" windowHeight="15840" tabRatio="684" xr2:uid="{84376BE6-2603-4C39-8922-019C386A4BD8}"/>
  </bookViews>
  <sheets>
    <sheet name="Instructions" sheetId="1" r:id="rId1"/>
    <sheet name="1. Applicant Information" sheetId="2" r:id="rId2"/>
    <sheet name="2. Contact Information" sheetId="9" r:id="rId3"/>
    <sheet name="3. Budget Summary" sheetId="3" r:id="rId4"/>
    <sheet name="4. Year 1" sheetId="4" r:id="rId5"/>
    <sheet name="5. Year 2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3" l="1"/>
  <c r="B3" i="9" l="1"/>
  <c r="B2" i="9"/>
  <c r="B5" i="9"/>
  <c r="B4" i="9"/>
  <c r="D14" i="3" l="1"/>
  <c r="D12" i="3"/>
  <c r="D11" i="3"/>
  <c r="D10" i="3"/>
  <c r="D9" i="3"/>
  <c r="D8" i="3"/>
  <c r="C14" i="3"/>
  <c r="C12" i="3"/>
  <c r="C11" i="3"/>
  <c r="C10" i="3"/>
  <c r="C9" i="3"/>
  <c r="C8" i="3"/>
  <c r="C7" i="3"/>
  <c r="E7" i="3" s="1"/>
  <c r="E12" i="3" l="1"/>
  <c r="E14" i="3"/>
  <c r="E11" i="3"/>
  <c r="E9" i="3"/>
  <c r="E10" i="3"/>
  <c r="E8" i="3"/>
  <c r="D13" i="3"/>
  <c r="C13" i="8"/>
  <c r="C13" i="4"/>
  <c r="C15" i="8" l="1"/>
  <c r="B5" i="8" l="1"/>
  <c r="B4" i="8"/>
  <c r="B3" i="8"/>
  <c r="B2" i="8"/>
  <c r="C13" i="3" l="1"/>
  <c r="E13" i="3" s="1"/>
  <c r="C15" i="3" l="1"/>
  <c r="B5" i="4" l="1"/>
  <c r="B4" i="4"/>
  <c r="B3" i="4"/>
  <c r="B2" i="4"/>
  <c r="B5" i="3"/>
  <c r="B4" i="3"/>
  <c r="B3" i="3"/>
  <c r="B2" i="3"/>
  <c r="D15" i="3" l="1"/>
  <c r="E15" i="3" s="1"/>
  <c r="C15" i="4"/>
</calcChain>
</file>

<file path=xl/sharedStrings.xml><?xml version="1.0" encoding="utf-8"?>
<sst xmlns="http://schemas.openxmlformats.org/spreadsheetml/2006/main" count="140" uniqueCount="79">
  <si>
    <t>California Department of Education</t>
  </si>
  <si>
    <t>DOCUMENT SUBMISSION</t>
  </si>
  <si>
    <t>LEA CDS Code:</t>
  </si>
  <si>
    <t>Object Code</t>
  </si>
  <si>
    <t>Budget Item</t>
  </si>
  <si>
    <t>Certificated Personnel Salaries</t>
  </si>
  <si>
    <t>Classified Personnel Salaries</t>
  </si>
  <si>
    <t>Employee Benefits</t>
  </si>
  <si>
    <t>Books and Supplies</t>
  </si>
  <si>
    <t>Services and Other Operating Expenditures</t>
  </si>
  <si>
    <t>Capital Outlay</t>
  </si>
  <si>
    <t>Total Direct Costs</t>
  </si>
  <si>
    <t>N/A</t>
  </si>
  <si>
    <t>Program:</t>
  </si>
  <si>
    <t>Program Budget Summary</t>
  </si>
  <si>
    <t>Year 1 Budget</t>
  </si>
  <si>
    <t>Year 2 Budget</t>
  </si>
  <si>
    <t>Grant Funds</t>
  </si>
  <si>
    <t>Total Budget</t>
  </si>
  <si>
    <t>Grant Total</t>
  </si>
  <si>
    <t>Indirect Rate</t>
  </si>
  <si>
    <t>Total Budget &amp; Expenditures</t>
  </si>
  <si>
    <t>Contact Information</t>
  </si>
  <si>
    <t>Primary Contact Name:</t>
  </si>
  <si>
    <t>Primary Contact Title:</t>
  </si>
  <si>
    <t>Primary Contact Phone Number:</t>
  </si>
  <si>
    <t>Primary Contact Email:</t>
  </si>
  <si>
    <t>Secondary Contact Name:</t>
  </si>
  <si>
    <t>Secondary Contact Title:</t>
  </si>
  <si>
    <t>Secondary Contact Phone Number:</t>
  </si>
  <si>
    <t>Secondary Contact Email:</t>
  </si>
  <si>
    <r>
      <rPr>
        <b/>
        <sz val="12"/>
        <color theme="1"/>
        <rFont val="Arial"/>
        <family val="2"/>
      </rPr>
      <t>3. Budget Summary:</t>
    </r>
    <r>
      <rPr>
        <sz val="12"/>
        <rFont val="Arial"/>
        <family val="2"/>
      </rPr>
      <t xml:space="preserve"> Program information will auto-populate from the Applicant Information tab. Budget information will auto-populate from the annual </t>
    </r>
    <r>
      <rPr>
        <sz val="12"/>
        <color theme="1"/>
        <rFont val="Arial"/>
        <family val="2"/>
      </rPr>
      <t>budget worksheets (Tab 3 and 4).</t>
    </r>
  </si>
  <si>
    <t>Superintendent's, or designee's, Printed Name and Title:</t>
  </si>
  <si>
    <t>Superintendent's, or designee's, Signature:</t>
  </si>
  <si>
    <t>Approval Date:</t>
  </si>
  <si>
    <r>
      <rPr>
        <b/>
        <sz val="12"/>
        <rFont val="Arial"/>
        <family val="2"/>
      </rPr>
      <t>2. Contact Information:</t>
    </r>
    <r>
      <rPr>
        <sz val="12"/>
        <rFont val="Arial"/>
        <family val="2"/>
      </rPr>
      <t xml:space="preserve"> Enter the following information under SECTION 1: 1) Primary Contact Name; 2) Primary Contact Title; 3) Primary Contact Phone Number; 4) Primary Contact Email Address; 5) Secondary Program Contact Name; 6) Secondary Program Contact Title; 7) Secondary Program Contact Phone Number; and 8) Secondary Program Contact Email Address. </t>
    </r>
  </si>
  <si>
    <t>Applicant Information</t>
  </si>
  <si>
    <t>Total Requested Amount:</t>
  </si>
  <si>
    <t>[Enter Total Grant Amount Here]</t>
  </si>
  <si>
    <t>[Enter Approval Date Here]</t>
  </si>
  <si>
    <t>[Insert Superintendent's Signature Here]</t>
  </si>
  <si>
    <t>[Enter Primary Contact Name Here]</t>
  </si>
  <si>
    <t>[Enter Secondary Contact Name Here]</t>
  </si>
  <si>
    <t>[Enter Secondary Contact Title Here]</t>
  </si>
  <si>
    <t>[Enter Secondary Contact Phone Number Here]</t>
  </si>
  <si>
    <t>[Enter Secondary Contact Email Here]</t>
  </si>
  <si>
    <t>[Enter Primary Contact Title Here]</t>
  </si>
  <si>
    <t>[Enter Primary Contact Phone Number Here]</t>
  </si>
  <si>
    <t>[Enter Primary Contact Email Here]</t>
  </si>
  <si>
    <t>[Enter Object Code Here]</t>
  </si>
  <si>
    <t>[Enter Line Detail and Narrative Here]</t>
  </si>
  <si>
    <t>[Enter Grant Funds Here]</t>
  </si>
  <si>
    <r>
      <rPr>
        <sz val="12"/>
        <color rgb="FF000000"/>
        <rFont val="Arial"/>
        <family val="2"/>
      </rPr>
      <t xml:space="preserve">Email </t>
    </r>
    <r>
      <rPr>
        <sz val="12"/>
        <color indexed="8"/>
        <rFont val="Arial"/>
        <family val="2"/>
      </rPr>
      <t>signed original to the CDE. For questions regarding this report, email the CDE.</t>
    </r>
  </si>
  <si>
    <t>Document Instructions</t>
  </si>
  <si>
    <t>Purpose</t>
  </si>
  <si>
    <t>MCECgrant@cde.ca.gov</t>
  </si>
  <si>
    <t>Section 1 - Contact Information</t>
  </si>
  <si>
    <t>Contact Information Entry</t>
  </si>
  <si>
    <r>
      <t xml:space="preserve">Line Detail and Narrative 
</t>
    </r>
    <r>
      <rPr>
        <i/>
        <sz val="12"/>
        <color theme="1"/>
        <rFont val="Arial"/>
        <family val="2"/>
      </rPr>
      <t>(Provide a detailed justification and breakdown/calculation for each expenditure.)</t>
    </r>
  </si>
  <si>
    <t>MCEC Attachment I: Budget Worksheet - Instructions</t>
  </si>
  <si>
    <t>The Middle College and Early College (MCEC) Grant Budget Worksheet for the Middle College and Early College Grant application.</t>
  </si>
  <si>
    <t>Field Names</t>
  </si>
  <si>
    <t>Applicant Information Data Entry Fields</t>
  </si>
  <si>
    <t>[Enter Indirect Rate %]</t>
  </si>
  <si>
    <t>Local Educational Agency (LEA) School Name:</t>
  </si>
  <si>
    <t>[Enter LEA School Name Here]</t>
  </si>
  <si>
    <t>LEA School Name:</t>
  </si>
  <si>
    <t xml:space="preserve">LEA School Name: </t>
  </si>
  <si>
    <r>
      <rPr>
        <b/>
        <sz val="12"/>
        <rFont val="Arial"/>
        <family val="2"/>
      </rPr>
      <t>1. Applicant Information:</t>
    </r>
    <r>
      <rPr>
        <sz val="12"/>
        <rFont val="Arial"/>
        <family val="2"/>
      </rPr>
      <t xml:space="preserve"> Enter the following information: 1) Grantee Local Educational Agency (LEA) School Name; 2) Grantee School LEA County-District-School (CDS) Code (e.g., 12-12345-1234567); and 3) Total Requested Award Amount.
When all information is complete in all tabs, obtain the Superintendent, or authorized designee's, approval and signature by completing the following: 12) Enter the name and title; 13) Enter the signature of the individual listed in the previous step;* and 14) Provide the date of approval/signature.
*If the signature cannot be added to this Excel document, please PDF the Applicant Information worksheet, obtain the signature and submit this Excel document with the PDF signature page together.</t>
    </r>
  </si>
  <si>
    <r>
      <rPr>
        <b/>
        <sz val="12"/>
        <color theme="1"/>
        <rFont val="Arial"/>
        <family val="2"/>
      </rPr>
      <t>5. Year 2:</t>
    </r>
    <r>
      <rPr>
        <sz val="12"/>
        <color theme="1"/>
        <rFont val="Arial"/>
        <family val="2"/>
      </rPr>
      <t xml:space="preserve"> Program information will auto-populate from the Applicant Information tab. Enter the following information for each line item/cost/expenditure: 1) Object Code; 2) Line Detail and Narrative, including a detailed justification and breakdown/calculation for the expenditure; and 3) District and Community Matching Funds. Enter the Indirect Cost Rate (not to exceed the California Department of Education's [CDE's] approved rate). Expand and add rows as needed.</t>
    </r>
  </si>
  <si>
    <r>
      <rPr>
        <b/>
        <sz val="12"/>
        <color theme="1"/>
        <rFont val="Arial"/>
        <family val="2"/>
      </rPr>
      <t>4. Year 1:</t>
    </r>
    <r>
      <rPr>
        <sz val="12"/>
        <color theme="1"/>
        <rFont val="Arial"/>
        <family val="2"/>
      </rPr>
      <t xml:space="preserve"> Program information will auto-populate from the Applicant Information tab. Enter the following information for each line item/cost/expenditure: 1) Object Code; 2) Line Detail and Narrative, including a detailed justification and breakdown/calculation for the expenditure; and 3) District and Community Matching Funds. Enter the Indirect Cost Rate (not to exceed the California Department of Education's approved rate). Expand and add rows as needed.</t>
    </r>
  </si>
  <si>
    <t>[Enter LEA School CDS Code Here]</t>
  </si>
  <si>
    <t>[Enter Superintendent's Name and Title Here]</t>
  </si>
  <si>
    <t>LEA School CDS Code:</t>
  </si>
  <si>
    <t>February 2025</t>
  </si>
  <si>
    <r>
      <t>The</t>
    </r>
    <r>
      <rPr>
        <sz val="12"/>
        <rFont val="Arial"/>
        <family val="2"/>
      </rPr>
      <t xml:space="preserve"> Budget Worksheet requires completion of the following worksheet tabs:</t>
    </r>
    <r>
      <rPr>
        <sz val="12"/>
        <color theme="1"/>
        <rFont val="Arial"/>
        <family val="2"/>
      </rPr>
      <t xml:space="preserve"> 
</t>
    </r>
    <r>
      <rPr>
        <sz val="12"/>
        <rFont val="Arial"/>
        <family val="2"/>
      </rPr>
      <t>1) Applicant Information; 2) Contact Information; 3) Budget Summary; 4) Year 1; and 5) Year 2.</t>
    </r>
  </si>
  <si>
    <t>2025–26 MCEC Grant</t>
  </si>
  <si>
    <t>Year 1 - Budget (July 1, 2025 - June 30, 2026)</t>
  </si>
  <si>
    <t>Year 2 - Budget (July 1, 2026 - June 30, 2027)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</si>
</sst>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&quot;$&quot;#,##0.00"/>
    <numFmt numFmtId="166" formatCode="00000000000000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3"/>
      <color theme="3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b/>
      <sz val="12"/>
      <color theme="3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b/>
      <sz val="12"/>
      <color theme="0"/>
      <name val="Arial"/>
      <family val="2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</font>
    <font>
      <b/>
      <sz val="13"/>
      <color theme="0"/>
      <name val="Arial"/>
      <family val="2"/>
    </font>
    <font>
      <b/>
      <sz val="16"/>
      <color theme="3"/>
      <name val="Arial"/>
      <family val="2"/>
    </font>
    <font>
      <b/>
      <sz val="15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thick">
        <color theme="4"/>
      </left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1" fillId="0" borderId="1" applyNumberFormat="0" applyFill="0" applyAlignment="0" applyProtection="0"/>
    <xf numFmtId="0" fontId="5" fillId="0" borderId="2" applyNumberFormat="0" applyFill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79">
    <xf numFmtId="0" fontId="0" fillId="0" borderId="0" xfId="0"/>
    <xf numFmtId="0" fontId="8" fillId="0" borderId="3" xfId="0" applyFont="1" applyBorder="1" applyAlignment="1">
      <alignment horizontal="left" vertical="center" wrapText="1"/>
    </xf>
    <xf numFmtId="0" fontId="8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6" fillId="0" borderId="3" xfId="0" applyFont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5" fillId="0" borderId="0" xfId="3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/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3" fillId="0" borderId="0" xfId="1" applyFont="1" applyBorder="1" applyAlignment="1" applyProtection="1">
      <alignment vertical="center"/>
      <protection locked="0"/>
    </xf>
    <xf numFmtId="0" fontId="17" fillId="0" borderId="0" xfId="0" applyFont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4" fontId="10" fillId="4" borderId="3" xfId="0" applyNumberFormat="1" applyFont="1" applyFill="1" applyBorder="1" applyAlignment="1">
      <alignment vertical="center"/>
    </xf>
    <xf numFmtId="0" fontId="19" fillId="3" borderId="2" xfId="2" applyFont="1" applyFill="1" applyAlignment="1">
      <alignment vertical="center" wrapText="1"/>
    </xf>
    <xf numFmtId="0" fontId="21" fillId="0" borderId="1" xfId="1" applyFill="1" applyAlignment="1" applyProtection="1">
      <alignment horizontal="left" vertical="center" wrapText="1"/>
    </xf>
    <xf numFmtId="0" fontId="16" fillId="3" borderId="6" xfId="0" applyFont="1" applyFill="1" applyBorder="1" applyAlignment="1">
      <alignment wrapText="1"/>
    </xf>
    <xf numFmtId="0" fontId="10" fillId="0" borderId="5" xfId="0" applyFont="1" applyBorder="1" applyAlignment="1">
      <alignment horizontal="left" vertical="center"/>
    </xf>
    <xf numFmtId="0" fontId="20" fillId="0" borderId="0" xfId="1" applyFont="1" applyBorder="1" applyAlignment="1" applyProtection="1">
      <alignment vertical="center"/>
    </xf>
    <xf numFmtId="0" fontId="10" fillId="0" borderId="0" xfId="0" applyFont="1" applyAlignment="1">
      <alignment horizontal="left" vertical="center" wrapText="1"/>
    </xf>
    <xf numFmtId="0" fontId="21" fillId="0" borderId="1" xfId="1" applyAlignment="1" applyProtection="1">
      <alignment vertical="center"/>
    </xf>
    <xf numFmtId="0" fontId="13" fillId="0" borderId="0" xfId="1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left" vertical="center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21" fillId="0" borderId="1" xfId="1" applyAlignment="1" applyProtection="1">
      <alignment horizontal="left" vertical="center"/>
    </xf>
    <xf numFmtId="0" fontId="13" fillId="0" borderId="0" xfId="1" applyFont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64" fontId="8" fillId="0" borderId="0" xfId="0" applyNumberFormat="1" applyFont="1" applyAlignment="1">
      <alignment horizontal="left" vertical="center" wrapText="1"/>
    </xf>
    <xf numFmtId="0" fontId="8" fillId="4" borderId="3" xfId="0" applyFont="1" applyFill="1" applyBorder="1" applyAlignment="1" applyProtection="1">
      <alignment horizontal="left" vertical="center"/>
      <protection locked="0"/>
    </xf>
    <xf numFmtId="0" fontId="8" fillId="4" borderId="3" xfId="0" applyFont="1" applyFill="1" applyBorder="1" applyAlignment="1" applyProtection="1">
      <alignment vertical="center" wrapText="1"/>
      <protection locked="0"/>
    </xf>
    <xf numFmtId="4" fontId="8" fillId="4" borderId="3" xfId="0" applyNumberFormat="1" applyFont="1" applyFill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vertical="center" wrapText="1"/>
      <protection locked="0"/>
    </xf>
    <xf numFmtId="4" fontId="8" fillId="0" borderId="3" xfId="0" applyNumberFormat="1" applyFont="1" applyBorder="1" applyAlignment="1" applyProtection="1">
      <alignment vertical="center"/>
      <protection locked="0"/>
    </xf>
    <xf numFmtId="0" fontId="13" fillId="0" borderId="0" xfId="1" applyFont="1" applyBorder="1" applyAlignment="1" applyProtection="1">
      <alignment horizontal="left" vertical="center"/>
    </xf>
    <xf numFmtId="0" fontId="10" fillId="0" borderId="0" xfId="0" applyFont="1" applyAlignment="1">
      <alignment vertical="center" wrapText="1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vertical="center"/>
    </xf>
    <xf numFmtId="165" fontId="8" fillId="4" borderId="0" xfId="0" quotePrefix="1" applyNumberFormat="1" applyFont="1" applyFill="1" applyAlignment="1">
      <alignment vertical="center"/>
    </xf>
    <xf numFmtId="165" fontId="8" fillId="4" borderId="0" xfId="0" applyNumberFormat="1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165" fontId="8" fillId="0" borderId="0" xfId="0" applyNumberFormat="1" applyFont="1" applyAlignment="1">
      <alignment vertical="center"/>
    </xf>
    <xf numFmtId="0" fontId="10" fillId="4" borderId="0" xfId="0" applyFont="1" applyFill="1" applyAlignment="1">
      <alignment vertical="center"/>
    </xf>
    <xf numFmtId="165" fontId="10" fillId="4" borderId="0" xfId="0" quotePrefix="1" applyNumberFormat="1" applyFont="1" applyFill="1" applyAlignment="1">
      <alignment vertical="center"/>
    </xf>
    <xf numFmtId="165" fontId="10" fillId="4" borderId="0" xfId="0" applyNumberFormat="1" applyFont="1" applyFill="1" applyAlignment="1">
      <alignment vertical="center"/>
    </xf>
    <xf numFmtId="166" fontId="8" fillId="0" borderId="0" xfId="0" applyNumberFormat="1" applyFont="1" applyAlignment="1" applyProtection="1">
      <alignment horizontal="left" vertical="center"/>
      <protection locked="0"/>
    </xf>
    <xf numFmtId="166" fontId="8" fillId="0" borderId="0" xfId="0" applyNumberFormat="1" applyFont="1" applyAlignment="1">
      <alignment horizontal="left" vertical="center"/>
    </xf>
    <xf numFmtId="166" fontId="8" fillId="0" borderId="0" xfId="0" applyNumberFormat="1" applyFont="1" applyAlignment="1">
      <alignment horizontal="left" vertical="center" wrapText="1"/>
    </xf>
    <xf numFmtId="164" fontId="4" fillId="0" borderId="0" xfId="0" applyNumberFormat="1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165" fontId="10" fillId="0" borderId="0" xfId="0" quotePrefix="1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8" fillId="0" borderId="8" xfId="0" applyFont="1" applyBorder="1" applyAlignment="1">
      <alignment vertical="center"/>
    </xf>
    <xf numFmtId="0" fontId="10" fillId="2" borderId="8" xfId="0" applyFont="1" applyFill="1" applyBorder="1" applyAlignment="1">
      <alignment vertical="center" wrapText="1"/>
    </xf>
    <xf numFmtId="165" fontId="8" fillId="2" borderId="8" xfId="0" applyNumberFormat="1" applyFont="1" applyFill="1" applyBorder="1" applyAlignment="1">
      <alignment vertical="center"/>
    </xf>
    <xf numFmtId="165" fontId="4" fillId="2" borderId="8" xfId="0" quotePrefix="1" applyNumberFormat="1" applyFont="1" applyFill="1" applyBorder="1" applyAlignment="1">
      <alignment vertical="center" wrapText="1"/>
    </xf>
    <xf numFmtId="165" fontId="10" fillId="2" borderId="8" xfId="0" quotePrefix="1" applyNumberFormat="1" applyFont="1" applyFill="1" applyBorder="1" applyAlignment="1">
      <alignment vertical="center"/>
    </xf>
    <xf numFmtId="165" fontId="10" fillId="2" borderId="8" xfId="0" applyNumberFormat="1" applyFont="1" applyFill="1" applyBorder="1" applyAlignment="1">
      <alignment vertical="center"/>
    </xf>
    <xf numFmtId="0" fontId="10" fillId="0" borderId="9" xfId="0" applyFont="1" applyBorder="1" applyAlignment="1">
      <alignment wrapText="1"/>
    </xf>
    <xf numFmtId="4" fontId="8" fillId="0" borderId="9" xfId="0" applyNumberFormat="1" applyFont="1" applyBorder="1" applyAlignment="1" applyProtection="1">
      <alignment vertical="center"/>
      <protection locked="0"/>
    </xf>
    <xf numFmtId="4" fontId="10" fillId="0" borderId="9" xfId="0" applyNumberFormat="1" applyFont="1" applyBorder="1" applyAlignment="1">
      <alignment vertical="center"/>
    </xf>
    <xf numFmtId="2" fontId="10" fillId="0" borderId="9" xfId="0" applyNumberFormat="1" applyFont="1" applyBorder="1" applyAlignment="1">
      <alignment vertical="center" wrapText="1"/>
    </xf>
    <xf numFmtId="0" fontId="10" fillId="0" borderId="0" xfId="0" applyFont="1"/>
    <xf numFmtId="0" fontId="10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165" fontId="8" fillId="0" borderId="0" xfId="0" quotePrefix="1" applyNumberFormat="1" applyFont="1" applyAlignment="1">
      <alignment vertical="center"/>
    </xf>
    <xf numFmtId="0" fontId="8" fillId="0" borderId="10" xfId="0" applyFont="1" applyBorder="1" applyAlignment="1" applyProtection="1">
      <alignment horizontal="left" vertical="center"/>
      <protection locked="0"/>
    </xf>
  </cellXfs>
  <cellStyles count="5">
    <cellStyle name="Heading 1" xfId="1" builtinId="16" customBuiltin="1"/>
    <cellStyle name="Heading 2" xfId="2" builtinId="17"/>
    <cellStyle name="Hyperlink" xfId="3" builtinId="8"/>
    <cellStyle name="Normal" xfId="0" builtinId="0"/>
    <cellStyle name="Normal 2" xfId="4" xr:uid="{FD1AC08B-C908-4BCE-91A8-A8F4C3D02F78}"/>
  </cellStyles>
  <dxfs count="26">
    <dxf>
      <font>
        <strike val="0"/>
        <outline val="0"/>
        <shadow val="0"/>
        <u val="none"/>
        <vertAlign val="baseline"/>
        <sz val="12"/>
      </font>
      <numFmt numFmtId="4" formatCode="#,##0.00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</font>
      <numFmt numFmtId="4" formatCode="#,##0.00"/>
      <alignment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  <alignment vertic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  <alignment vertic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vertic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vertical="center" textRotation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theme="4"/>
          <bgColor theme="4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DAAC360-E05F-4784-8F5B-DDDBB97C2B1B}" name="Table6" displayName="Table6" ref="A2:B9" totalsRowShown="0" headerRowDxfId="25">
  <autoFilter ref="A2:B9" xr:uid="{3DAAC360-E05F-4784-8F5B-DDDBB97C2B1B}">
    <filterColumn colId="0" hiddenButton="1"/>
    <filterColumn colId="1" hiddenButton="1"/>
  </autoFilter>
  <tableColumns count="2">
    <tableColumn id="1" xr3:uid="{C842ADB3-5BF5-4A90-BD1E-2479091CF9A8}" name="Field Names" dataDxfId="24"/>
    <tableColumn id="2" xr3:uid="{CB9409E8-7A28-4489-8913-C3AA2571CFA4}" name="Applicant Information Data Entry Fields" dataDxfId="23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Summary="Complete Applicant Information Data Entry Fields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28A1CD2-8E6B-4448-A238-09A57E62F696}" name="Table7" displayName="Table7" ref="A6:B14" totalsRowShown="0" headerRowDxfId="22" dataDxfId="20" headerRowBorderDxfId="21" tableBorderDxfId="19">
  <autoFilter ref="A6:B14" xr:uid="{128A1CD2-8E6B-4448-A238-09A57E62F696}">
    <filterColumn colId="0" hiddenButton="1"/>
    <filterColumn colId="1" hiddenButton="1"/>
  </autoFilter>
  <tableColumns count="2">
    <tableColumn id="1" xr3:uid="{730D7465-BCDE-40E0-8977-9717ED4EDFD0}" name="Section 1 - Contact Information" dataDxfId="18"/>
    <tableColumn id="2" xr3:uid="{67E50BEF-AC8B-44A7-A862-3B3B111E8BC1}" name="Contact Information Entry" dataDxfId="17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Contact Information Table" altTextSummary="The primary and secondary contact name, title, phone number, and email used for the budget worksheet and application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6D0388-B499-486D-A83F-93A576DDF188}" name="Table1" displayName="Table1" ref="A6:E15" totalsRowShown="0" headerRowDxfId="16" dataDxfId="15">
  <tableColumns count="5">
    <tableColumn id="1" xr3:uid="{965D8AE7-AF8D-4068-AD00-ABD55BBD3A54}" name="Object Code" dataDxfId="14"/>
    <tableColumn id="2" xr3:uid="{C944D89E-7DF1-48DB-9E8E-928E95DE6DCC}" name="Budget Item" dataDxfId="13"/>
    <tableColumn id="3" xr3:uid="{6B957846-7639-4B19-B3DB-2C28D5B41233}" name="Year 1 Budget" dataDxfId="12">
      <calculatedColumnFormula>SUM(C2:C6)</calculatedColumnFormula>
    </tableColumn>
    <tableColumn id="7" xr3:uid="{9E575AFA-11B8-4697-AD01-2B95CEF3852C}" name="Year 2 Budget" dataDxfId="11"/>
    <tableColumn id="6" xr3:uid="{0E32D7EC-AB4D-4624-A407-96700A47EE0F}" name="Grant Total" dataDxfId="10">
      <calculatedColumnFormula>SUM(Table1[[#This Row],[Year 1 Budget]:[Year 2 Budget]])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Program Budget Summary Table. Totals will autopopulate with values from Year 1 and Year 2 budgets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8ED702A-7EE5-498E-980C-E7BDA7389290}" name="Table14" displayName="Table14" ref="A6:C15" totalsRowShown="0" headerRowDxfId="9" dataDxfId="8">
  <tableColumns count="3">
    <tableColumn id="1" xr3:uid="{42E70495-3836-4BF6-8876-0CEE9FDEDFA1}" name="Object Code" dataDxfId="7"/>
    <tableColumn id="2" xr3:uid="{CA982D60-7221-4689-B80F-25CF888B7FFD}" name="Line Detail and Narrative _x000a_(Provide a detailed justification and breakdown/calculation for each expenditure.)" dataDxfId="6"/>
    <tableColumn id="3" xr3:uid="{38DEB707-4E2B-4F8D-96DE-88117E25CB8D}" name="Grant Funds" dataDxfId="5">
      <calculatedColumnFormula>SUM(C2:C6)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Year 1 Budget Table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C704E51-E2ED-4538-B50A-7702C439A26E}" name="Table143" displayName="Table143" ref="A6:C15" totalsRowShown="0" headerRowDxfId="4" dataDxfId="3">
  <tableColumns count="3">
    <tableColumn id="1" xr3:uid="{708EF9F0-8B94-416B-872A-6EECEA5B04E1}" name="Object Code" dataDxfId="2"/>
    <tableColumn id="2" xr3:uid="{6F51134E-A864-4301-AC9D-FB1471C9F1A4}" name="Line Detail and Narrative _x000a_(Provide a detailed justification and breakdown/calculation for each expenditure.)" dataDxfId="1"/>
    <tableColumn id="3" xr3:uid="{36FFD6CD-1DE7-41D5-9DD3-02CC63FE1137}" name="Grant Funds" dataDxfId="0">
      <calculatedColumnFormula>SUM(C2:C6)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Year 2 Budget Table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CECgrant@cde.ca.gov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F5447-FE02-43AE-8AB6-B0BB5BB2D74D}">
  <dimension ref="A1:A18"/>
  <sheetViews>
    <sheetView tabSelected="1" zoomScaleNormal="100" workbookViewId="0"/>
  </sheetViews>
  <sheetFormatPr defaultColWidth="8.85546875" defaultRowHeight="15.75" x14ac:dyDescent="0.25"/>
  <cols>
    <col min="1" max="1" width="123" style="11" customWidth="1"/>
    <col min="2" max="16384" width="8.85546875" style="11"/>
  </cols>
  <sheetData>
    <row r="1" spans="1:1" ht="44.1" customHeight="1" thickBot="1" x14ac:dyDescent="0.3">
      <c r="A1" s="20" t="s">
        <v>59</v>
      </c>
    </row>
    <row r="2" spans="1:1" ht="24" customHeight="1" thickTop="1" x14ac:dyDescent="0.25">
      <c r="A2" s="3" t="s">
        <v>0</v>
      </c>
    </row>
    <row r="3" spans="1:1" ht="21.95" customHeight="1" x14ac:dyDescent="0.25">
      <c r="A3" s="4" t="s">
        <v>74</v>
      </c>
    </row>
    <row r="4" spans="1:1" ht="32.450000000000003" customHeight="1" thickBot="1" x14ac:dyDescent="0.3">
      <c r="A4" s="19" t="s">
        <v>54</v>
      </c>
    </row>
    <row r="5" spans="1:1" ht="42.6" customHeight="1" thickTop="1" x14ac:dyDescent="0.25">
      <c r="A5" s="75" t="s">
        <v>60</v>
      </c>
    </row>
    <row r="6" spans="1:1" ht="33.950000000000003" customHeight="1" thickBot="1" x14ac:dyDescent="0.3">
      <c r="A6" s="19" t="s">
        <v>53</v>
      </c>
    </row>
    <row r="7" spans="1:1" ht="32.1" customHeight="1" thickTop="1" x14ac:dyDescent="0.2">
      <c r="A7" s="76" t="s">
        <v>75</v>
      </c>
    </row>
    <row r="8" spans="1:1" ht="116.1" customHeight="1" x14ac:dyDescent="0.25">
      <c r="A8" s="5" t="s">
        <v>68</v>
      </c>
    </row>
    <row r="9" spans="1:1" ht="61.5" customHeight="1" x14ac:dyDescent="0.25">
      <c r="A9" s="5" t="s">
        <v>35</v>
      </c>
    </row>
    <row r="10" spans="1:1" ht="37.5" customHeight="1" x14ac:dyDescent="0.25">
      <c r="A10" s="1" t="s">
        <v>31</v>
      </c>
    </row>
    <row r="11" spans="1:1" ht="60.75" x14ac:dyDescent="0.25">
      <c r="A11" s="1" t="s">
        <v>70</v>
      </c>
    </row>
    <row r="12" spans="1:1" ht="60.75" x14ac:dyDescent="0.25">
      <c r="A12" s="1" t="s">
        <v>69</v>
      </c>
    </row>
    <row r="13" spans="1:1" ht="17.25" thickBot="1" x14ac:dyDescent="0.3">
      <c r="A13" s="19" t="s">
        <v>1</v>
      </c>
    </row>
    <row r="14" spans="1:1" ht="16.5" thickTop="1" x14ac:dyDescent="0.25">
      <c r="A14" s="6" t="s">
        <v>52</v>
      </c>
    </row>
    <row r="15" spans="1:1" ht="29.45" customHeight="1" x14ac:dyDescent="0.25">
      <c r="A15" s="7" t="s">
        <v>55</v>
      </c>
    </row>
    <row r="18" spans="1:1" x14ac:dyDescent="0.25">
      <c r="A18" s="6"/>
    </row>
  </sheetData>
  <sheetProtection sheet="1" objects="1" scenarios="1"/>
  <hyperlinks>
    <hyperlink ref="A15" r:id="rId1" xr:uid="{281FE71E-6745-4894-8702-B02C34BA01B2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70FF7-5785-4E74-AA73-158BF07F89F8}">
  <dimension ref="A1:B9"/>
  <sheetViews>
    <sheetView workbookViewId="0"/>
  </sheetViews>
  <sheetFormatPr defaultColWidth="8.85546875" defaultRowHeight="15.75" x14ac:dyDescent="0.25"/>
  <cols>
    <col min="1" max="1" width="33.42578125" style="12" customWidth="1"/>
    <col min="2" max="2" width="61.42578125" style="12" customWidth="1"/>
    <col min="3" max="16384" width="8.85546875" style="12"/>
  </cols>
  <sheetData>
    <row r="1" spans="1:2" ht="39.6" customHeight="1" x14ac:dyDescent="0.25">
      <c r="A1" s="23" t="s">
        <v>36</v>
      </c>
      <c r="B1" s="15"/>
    </row>
    <row r="2" spans="1:2" ht="33.6" customHeight="1" x14ac:dyDescent="0.25">
      <c r="A2" s="74" t="s">
        <v>61</v>
      </c>
      <c r="B2" s="74" t="s">
        <v>62</v>
      </c>
    </row>
    <row r="3" spans="1:2" ht="26.1" customHeight="1" x14ac:dyDescent="0.25">
      <c r="A3" s="10" t="s">
        <v>13</v>
      </c>
      <c r="B3" s="10" t="s">
        <v>76</v>
      </c>
    </row>
    <row r="4" spans="1:2" ht="31.5" x14ac:dyDescent="0.25">
      <c r="A4" s="24" t="s">
        <v>64</v>
      </c>
      <c r="B4" s="2" t="s">
        <v>65</v>
      </c>
    </row>
    <row r="5" spans="1:2" ht="25.5" customHeight="1" x14ac:dyDescent="0.25">
      <c r="A5" s="10" t="s">
        <v>73</v>
      </c>
      <c r="B5" s="52" t="s">
        <v>71</v>
      </c>
    </row>
    <row r="6" spans="1:2" ht="23.1" customHeight="1" x14ac:dyDescent="0.25">
      <c r="A6" s="10" t="s">
        <v>37</v>
      </c>
      <c r="B6" s="55" t="s">
        <v>38</v>
      </c>
    </row>
    <row r="7" spans="1:2" ht="47.45" customHeight="1" x14ac:dyDescent="0.25">
      <c r="A7" s="24" t="s">
        <v>32</v>
      </c>
      <c r="B7" s="56" t="s">
        <v>72</v>
      </c>
    </row>
    <row r="8" spans="1:2" ht="47.45" customHeight="1" x14ac:dyDescent="0.25">
      <c r="A8" s="24" t="s">
        <v>33</v>
      </c>
      <c r="B8" s="56" t="s">
        <v>40</v>
      </c>
    </row>
    <row r="9" spans="1:2" ht="22.5" customHeight="1" x14ac:dyDescent="0.25">
      <c r="A9" s="10" t="s">
        <v>34</v>
      </c>
      <c r="B9" s="56" t="s">
        <v>39</v>
      </c>
    </row>
  </sheetData>
  <sheetProtection sheet="1" objects="1" scenarios="1"/>
  <dataValidations xWindow="433" yWindow="225" count="1">
    <dataValidation allowBlank="1" showErrorMessage="1" sqref="B3:B6" xr:uid="{7E57CFCA-3240-4BBC-A812-CF1FD8836C76}"/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A422F-C0E8-4332-9119-B5ABD5A05AFC}">
  <dimension ref="A1:B14"/>
  <sheetViews>
    <sheetView workbookViewId="0"/>
  </sheetViews>
  <sheetFormatPr defaultColWidth="8.85546875" defaultRowHeight="15.75" x14ac:dyDescent="0.25"/>
  <cols>
    <col min="1" max="1" width="42.42578125" style="12" customWidth="1"/>
    <col min="2" max="2" width="61.42578125" style="12" customWidth="1"/>
    <col min="3" max="16384" width="8.85546875" style="12"/>
  </cols>
  <sheetData>
    <row r="1" spans="1:2" ht="42.95" customHeight="1" thickBot="1" x14ac:dyDescent="0.3">
      <c r="A1" s="25" t="s">
        <v>22</v>
      </c>
      <c r="B1" s="26"/>
    </row>
    <row r="2" spans="1:2" ht="16.5" thickTop="1" x14ac:dyDescent="0.25">
      <c r="A2" s="10" t="s">
        <v>13</v>
      </c>
      <c r="B2" s="27" t="str">
        <f>'1. Applicant Information'!B3</f>
        <v>2025–26 MCEC Grant</v>
      </c>
    </row>
    <row r="3" spans="1:2" x14ac:dyDescent="0.25">
      <c r="A3" s="10" t="s">
        <v>66</v>
      </c>
      <c r="B3" s="27" t="str">
        <f>'1. Applicant Information'!B4</f>
        <v>[Enter LEA School Name Here]</v>
      </c>
    </row>
    <row r="4" spans="1:2" x14ac:dyDescent="0.25">
      <c r="A4" s="10" t="s">
        <v>2</v>
      </c>
      <c r="B4" s="53" t="str">
        <f>'1. Applicant Information'!B5</f>
        <v>[Enter LEA School CDS Code Here]</v>
      </c>
    </row>
    <row r="5" spans="1:2" x14ac:dyDescent="0.25">
      <c r="A5" s="10" t="s">
        <v>37</v>
      </c>
      <c r="B5" s="28" t="str">
        <f>'1. Applicant Information'!B6</f>
        <v>[Enter Total Grant Amount Here]</v>
      </c>
    </row>
    <row r="6" spans="1:2" x14ac:dyDescent="0.25">
      <c r="A6" s="21" t="s">
        <v>56</v>
      </c>
      <c r="B6" s="21" t="s">
        <v>57</v>
      </c>
    </row>
    <row r="7" spans="1:2" ht="18" customHeight="1" x14ac:dyDescent="0.25">
      <c r="A7" s="13" t="s">
        <v>23</v>
      </c>
      <c r="B7" s="29" t="s">
        <v>41</v>
      </c>
    </row>
    <row r="8" spans="1:2" ht="18" customHeight="1" x14ac:dyDescent="0.25">
      <c r="A8" s="13" t="s">
        <v>24</v>
      </c>
      <c r="B8" s="29" t="s">
        <v>46</v>
      </c>
    </row>
    <row r="9" spans="1:2" ht="18" customHeight="1" x14ac:dyDescent="0.25">
      <c r="A9" s="22" t="s">
        <v>25</v>
      </c>
      <c r="B9" s="30" t="s">
        <v>47</v>
      </c>
    </row>
    <row r="10" spans="1:2" ht="18" customHeight="1" x14ac:dyDescent="0.25">
      <c r="A10" s="13" t="s">
        <v>26</v>
      </c>
      <c r="B10" s="78" t="s">
        <v>48</v>
      </c>
    </row>
    <row r="11" spans="1:2" ht="18" customHeight="1" x14ac:dyDescent="0.25">
      <c r="A11" s="14" t="s">
        <v>27</v>
      </c>
      <c r="B11" s="31" t="s">
        <v>42</v>
      </c>
    </row>
    <row r="12" spans="1:2" ht="18" customHeight="1" x14ac:dyDescent="0.25">
      <c r="A12" s="13" t="s">
        <v>28</v>
      </c>
      <c r="B12" s="29" t="s">
        <v>43</v>
      </c>
    </row>
    <row r="13" spans="1:2" ht="18" customHeight="1" x14ac:dyDescent="0.25">
      <c r="A13" s="13" t="s">
        <v>29</v>
      </c>
      <c r="B13" s="29" t="s">
        <v>44</v>
      </c>
    </row>
    <row r="14" spans="1:2" ht="18" customHeight="1" x14ac:dyDescent="0.25">
      <c r="A14" s="22" t="s">
        <v>30</v>
      </c>
      <c r="B14" s="30" t="s">
        <v>45</v>
      </c>
    </row>
  </sheetData>
  <sheetProtection sheet="1" objects="1" scenarios="1"/>
  <dataValidations count="1">
    <dataValidation allowBlank="1" showErrorMessage="1" sqref="B3:B5" xr:uid="{E51541C0-B418-48D2-98EC-3C216E2A9B80}"/>
  </dataValidation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03281-5DE9-41A1-A288-865B48E809A7}">
  <dimension ref="A1:H16"/>
  <sheetViews>
    <sheetView zoomScaleNormal="100" workbookViewId="0"/>
  </sheetViews>
  <sheetFormatPr defaultColWidth="8.85546875" defaultRowHeight="15" x14ac:dyDescent="0.25"/>
  <cols>
    <col min="1" max="1" width="32.7109375" style="8" customWidth="1"/>
    <col min="2" max="2" width="43.140625" style="8" customWidth="1"/>
    <col min="3" max="8" width="16.85546875" style="8" customWidth="1"/>
    <col min="9" max="16384" width="8.85546875" style="8"/>
  </cols>
  <sheetData>
    <row r="1" spans="1:8" ht="38.1" customHeight="1" thickBot="1" x14ac:dyDescent="0.3">
      <c r="A1" s="32" t="s">
        <v>14</v>
      </c>
      <c r="B1" s="26"/>
      <c r="C1" s="41"/>
      <c r="D1" s="41"/>
      <c r="E1" s="41"/>
      <c r="F1" s="41"/>
      <c r="G1" s="41"/>
      <c r="H1" s="41"/>
    </row>
    <row r="2" spans="1:8" ht="24.95" customHeight="1" thickTop="1" x14ac:dyDescent="0.25">
      <c r="A2" s="10" t="s">
        <v>13</v>
      </c>
      <c r="B2" s="27" t="str">
        <f>'1. Applicant Information'!B3</f>
        <v>2025–26 MCEC Grant</v>
      </c>
    </row>
    <row r="3" spans="1:8" ht="24.95" customHeight="1" x14ac:dyDescent="0.25">
      <c r="A3" s="69" t="s">
        <v>67</v>
      </c>
      <c r="B3" s="27" t="str">
        <f>'1. Applicant Information'!B4</f>
        <v>[Enter LEA School Name Here]</v>
      </c>
    </row>
    <row r="4" spans="1:8" ht="24.95" customHeight="1" x14ac:dyDescent="0.25">
      <c r="A4" s="69" t="s">
        <v>73</v>
      </c>
      <c r="B4" s="53" t="str">
        <f>'1. Applicant Information'!B5</f>
        <v>[Enter LEA School CDS Code Here]</v>
      </c>
    </row>
    <row r="5" spans="1:8" ht="24.95" customHeight="1" x14ac:dyDescent="0.25">
      <c r="A5" s="69" t="s">
        <v>37</v>
      </c>
      <c r="B5" s="28" t="str">
        <f>'1. Applicant Information'!B6</f>
        <v>[Enter Total Grant Amount Here]</v>
      </c>
      <c r="G5" s="59"/>
    </row>
    <row r="6" spans="1:8" s="9" customFormat="1" ht="15.75" x14ac:dyDescent="0.25">
      <c r="A6" s="72" t="s">
        <v>3</v>
      </c>
      <c r="B6" s="72" t="s">
        <v>4</v>
      </c>
      <c r="C6" s="72" t="s">
        <v>15</v>
      </c>
      <c r="D6" s="72" t="s">
        <v>16</v>
      </c>
      <c r="E6" s="73" t="s">
        <v>19</v>
      </c>
      <c r="F6" s="72"/>
      <c r="G6" s="60"/>
      <c r="H6" s="42"/>
    </row>
    <row r="7" spans="1:8" x14ac:dyDescent="0.25">
      <c r="A7" s="43">
        <v>1000</v>
      </c>
      <c r="B7" s="44" t="s">
        <v>5</v>
      </c>
      <c r="C7" s="45">
        <f>(SUMIFS(Table14[Grant Funds],Table14[Object Code],"&gt;=1000",Table14[Object Code],"&lt;2000"))</f>
        <v>0</v>
      </c>
      <c r="D7" s="46">
        <f>(SUMIFS(Table143[Grant Funds],Table143[Object Code],"&gt;=1000",Table143[Object Code],"&lt;2000"))</f>
        <v>0</v>
      </c>
      <c r="E7" s="46">
        <f>SUM(Table1[[#This Row],[Year 1 Budget]:[Year 2 Budget]])</f>
        <v>0</v>
      </c>
      <c r="F7" s="77"/>
      <c r="G7" s="61"/>
      <c r="H7" s="48"/>
    </row>
    <row r="8" spans="1:8" x14ac:dyDescent="0.25">
      <c r="A8" s="47">
        <v>2000</v>
      </c>
      <c r="B8" s="8" t="s">
        <v>6</v>
      </c>
      <c r="C8" s="48">
        <f>(SUMIFS(Table14[Grant Funds],Table14[Object Code],"&gt;=2000",Table14[Object Code],"&lt;3000"))</f>
        <v>0</v>
      </c>
      <c r="D8" s="48">
        <f>(SUMIFS(Table143[Grant Funds],Table143[Object Code],"&gt;=2000",Table143[Object Code],"&lt;3000"))</f>
        <v>0</v>
      </c>
      <c r="E8" s="48">
        <f>SUM(Table1[[#This Row],[Year 1 Budget]:[Year 2 Budget]])</f>
        <v>0</v>
      </c>
      <c r="F8" s="48"/>
      <c r="G8" s="62"/>
      <c r="H8" s="48"/>
    </row>
    <row r="9" spans="1:8" x14ac:dyDescent="0.25">
      <c r="A9" s="43">
        <v>3000</v>
      </c>
      <c r="B9" s="44" t="s">
        <v>7</v>
      </c>
      <c r="C9" s="45">
        <f>(SUMIFS(Table14[Grant Funds],Table14[Object Code],"&gt;=3000",Table14[Object Code],"&lt;4000"))</f>
        <v>0</v>
      </c>
      <c r="D9" s="46">
        <f>(SUMIFS(Table143[Grant Funds],Table143[Object Code],"&gt;=3000",Table143[Object Code],"&lt;4000"))</f>
        <v>0</v>
      </c>
      <c r="E9" s="46">
        <f>SUM(Table1[[#This Row],[Year 1 Budget]:[Year 2 Budget]])</f>
        <v>0</v>
      </c>
      <c r="F9" s="77"/>
      <c r="G9" s="61"/>
      <c r="H9" s="48"/>
    </row>
    <row r="10" spans="1:8" x14ac:dyDescent="0.25">
      <c r="A10" s="47">
        <v>4000</v>
      </c>
      <c r="B10" s="8" t="s">
        <v>8</v>
      </c>
      <c r="C10" s="48">
        <f>(SUMIFS(Table14[Grant Funds],Table14[Object Code],"&gt;=4000",Table14[Object Code],"&lt;5000"))</f>
        <v>0</v>
      </c>
      <c r="D10" s="48">
        <f>(SUMIFS(Table143[Grant Funds],Table143[Object Code],"&gt;=4000",Table143[Object Code],"&lt;5000"))</f>
        <v>0</v>
      </c>
      <c r="E10" s="48">
        <f>SUM(Table1[[#This Row],[Year 1 Budget]:[Year 2 Budget]])</f>
        <v>0</v>
      </c>
      <c r="F10" s="48"/>
      <c r="G10" s="61"/>
      <c r="H10" s="48"/>
    </row>
    <row r="11" spans="1:8" x14ac:dyDescent="0.25">
      <c r="A11" s="43">
        <v>5000</v>
      </c>
      <c r="B11" s="44" t="s">
        <v>9</v>
      </c>
      <c r="C11" s="45">
        <f>(SUMIFS(Table14[Grant Funds],Table14[Object Code],"&gt;=5000",Table14[Object Code],"&lt;6000"))</f>
        <v>0</v>
      </c>
      <c r="D11" s="46">
        <f>(SUMIFS(Table143[Grant Funds],Table143[Object Code],"&gt;=5000",Table143[Object Code],"&lt;6000"))</f>
        <v>0</v>
      </c>
      <c r="E11" s="46">
        <f>SUM(Table1[[#This Row],[Year 1 Budget]:[Year 2 Budget]])</f>
        <v>0</v>
      </c>
      <c r="F11" s="77"/>
      <c r="G11" s="61"/>
      <c r="H11" s="48"/>
    </row>
    <row r="12" spans="1:8" x14ac:dyDescent="0.25">
      <c r="A12" s="47">
        <v>6000</v>
      </c>
      <c r="B12" s="8" t="s">
        <v>10</v>
      </c>
      <c r="C12" s="48">
        <f>(SUMIFS(Table14[Grant Funds],Table14[Object Code],"&gt;=6000",Table14[Object Code],"&lt;7000"))</f>
        <v>0</v>
      </c>
      <c r="D12" s="48">
        <f>(SUMIFS(Table143[Grant Funds],Table143[Object Code],"&gt;=6000",Table143[Object Code],"&lt;7000"))</f>
        <v>0</v>
      </c>
      <c r="E12" s="48">
        <f>SUM(Table1[[#This Row],[Year 1 Budget]:[Year 2 Budget]])</f>
        <v>0</v>
      </c>
      <c r="F12" s="48"/>
      <c r="G12" s="61"/>
      <c r="H12" s="48"/>
    </row>
    <row r="13" spans="1:8" ht="15.75" x14ac:dyDescent="0.25">
      <c r="A13" s="49" t="s">
        <v>11</v>
      </c>
      <c r="B13" s="50" t="s">
        <v>12</v>
      </c>
      <c r="C13" s="50">
        <f t="shared" ref="C13:D13" si="0">SUM(C7:C12)</f>
        <v>0</v>
      </c>
      <c r="D13" s="50">
        <f t="shared" si="0"/>
        <v>0</v>
      </c>
      <c r="E13" s="46">
        <f>SUM(Table1[[#This Row],[Year 1 Budget]:[Year 2 Budget]])</f>
        <v>0</v>
      </c>
      <c r="F13" s="57"/>
      <c r="G13" s="63"/>
      <c r="H13" s="57"/>
    </row>
    <row r="14" spans="1:8" x14ac:dyDescent="0.25">
      <c r="A14" s="47">
        <v>7000</v>
      </c>
      <c r="B14" s="8" t="s">
        <v>20</v>
      </c>
      <c r="C14" s="48">
        <f>(SUMIFS(Table14[Grant Funds],Table14[Object Code],"&gt;=7000",Table14[Object Code],"&lt;8000"))</f>
        <v>0</v>
      </c>
      <c r="D14" s="48">
        <f>(SUMIFS(Table143[Grant Funds],Table143[Object Code],"&gt;=7000",Table143[Object Code],"&lt;8000"))</f>
        <v>0</v>
      </c>
      <c r="E14" s="48">
        <f>SUM(Table1[[#This Row],[Year 1 Budget]:[Year 2 Budget]])</f>
        <v>0</v>
      </c>
      <c r="F14" s="48"/>
      <c r="G14" s="61"/>
      <c r="H14" s="48"/>
    </row>
    <row r="15" spans="1:8" ht="15.75" x14ac:dyDescent="0.25">
      <c r="A15" s="50" t="s">
        <v>21</v>
      </c>
      <c r="B15" s="50" t="s">
        <v>12</v>
      </c>
      <c r="C15" s="51">
        <f>SUM(C13:C14)</f>
        <v>0</v>
      </c>
      <c r="D15" s="50">
        <f>SUM(D13:D14)</f>
        <v>0</v>
      </c>
      <c r="E15" s="46">
        <f>SUM(Table1[[#This Row],[Year 1 Budget]:[Year 2 Budget]])</f>
        <v>0</v>
      </c>
      <c r="F15" s="58"/>
      <c r="G15" s="64"/>
      <c r="H15" s="58"/>
    </row>
    <row r="16" spans="1:8" x14ac:dyDescent="0.25">
      <c r="G16" s="59"/>
    </row>
  </sheetData>
  <sheetProtection sheet="1" objects="1" scenarios="1"/>
  <dataValidations count="1">
    <dataValidation allowBlank="1" showErrorMessage="1" sqref="B2:B5" xr:uid="{74D03075-45EF-4551-83B9-83BD418BC7C8}"/>
  </dataValidations>
  <pageMargins left="0.7" right="0.7" top="0.75" bottom="0.75" header="0.3" footer="0.3"/>
  <pageSetup orientation="portrait" r:id="rId1"/>
  <ignoredErrors>
    <ignoredError sqref="C7:C15" calculatedColumn="1"/>
  </ignoredError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B7FEA-31D5-4367-8E32-CDF60B9899F9}">
  <dimension ref="A1:D15"/>
  <sheetViews>
    <sheetView workbookViewId="0"/>
  </sheetViews>
  <sheetFormatPr defaultColWidth="8.85546875" defaultRowHeight="30" customHeight="1" x14ac:dyDescent="0.25"/>
  <cols>
    <col min="1" max="1" width="30.140625" style="11" customWidth="1"/>
    <col min="2" max="2" width="56.42578125" style="16" customWidth="1"/>
    <col min="3" max="3" width="28.85546875" style="11" customWidth="1"/>
    <col min="4" max="4" width="8.85546875" style="11" customWidth="1"/>
    <col min="5" max="16384" width="8.85546875" style="11"/>
  </cols>
  <sheetData>
    <row r="1" spans="1:4" ht="33.950000000000003" customHeight="1" thickBot="1" x14ac:dyDescent="0.3">
      <c r="A1" s="32" t="s">
        <v>77</v>
      </c>
      <c r="B1" s="33"/>
      <c r="C1" s="41"/>
      <c r="D1" s="41"/>
    </row>
    <row r="2" spans="1:4" ht="24.95" customHeight="1" thickTop="1" x14ac:dyDescent="0.25">
      <c r="A2" s="10" t="s">
        <v>13</v>
      </c>
      <c r="B2" s="34" t="str">
        <f>'1. Applicant Information'!B3</f>
        <v>2025–26 MCEC Grant</v>
      </c>
      <c r="C2" s="27"/>
      <c r="D2" s="27"/>
    </row>
    <row r="3" spans="1:4" ht="24.95" customHeight="1" x14ac:dyDescent="0.25">
      <c r="A3" s="69" t="s">
        <v>67</v>
      </c>
      <c r="B3" s="34" t="str">
        <f>'1. Applicant Information'!B4</f>
        <v>[Enter LEA School Name Here]</v>
      </c>
      <c r="C3" s="27"/>
      <c r="D3" s="27"/>
    </row>
    <row r="4" spans="1:4" ht="24.95" customHeight="1" x14ac:dyDescent="0.25">
      <c r="A4" s="69" t="s">
        <v>73</v>
      </c>
      <c r="B4" s="54" t="str">
        <f>'1. Applicant Information'!B5</f>
        <v>[Enter LEA School CDS Code Here]</v>
      </c>
      <c r="C4" s="27"/>
      <c r="D4" s="27"/>
    </row>
    <row r="5" spans="1:4" ht="24.95" customHeight="1" x14ac:dyDescent="0.25">
      <c r="A5" s="69" t="s">
        <v>37</v>
      </c>
      <c r="B5" s="35" t="str">
        <f>'1. Applicant Information'!B6</f>
        <v>[Enter Total Grant Amount Here]</v>
      </c>
      <c r="C5" s="28"/>
      <c r="D5" s="28"/>
    </row>
    <row r="6" spans="1:4" s="12" customFormat="1" ht="45.75" x14ac:dyDescent="0.25">
      <c r="A6" s="71" t="s">
        <v>3</v>
      </c>
      <c r="B6" s="70" t="s">
        <v>58</v>
      </c>
      <c r="C6" s="70" t="s">
        <v>17</v>
      </c>
      <c r="D6" s="65"/>
    </row>
    <row r="7" spans="1:4" ht="30" customHeight="1" x14ac:dyDescent="0.25">
      <c r="A7" s="36" t="s">
        <v>49</v>
      </c>
      <c r="B7" s="37" t="s">
        <v>50</v>
      </c>
      <c r="C7" s="38" t="s">
        <v>51</v>
      </c>
      <c r="D7" s="66"/>
    </row>
    <row r="8" spans="1:4" ht="30" customHeight="1" x14ac:dyDescent="0.25">
      <c r="A8" s="29" t="s">
        <v>49</v>
      </c>
      <c r="B8" s="39" t="s">
        <v>50</v>
      </c>
      <c r="C8" s="40" t="s">
        <v>51</v>
      </c>
      <c r="D8" s="66"/>
    </row>
    <row r="9" spans="1:4" ht="30" customHeight="1" x14ac:dyDescent="0.25">
      <c r="A9" s="36" t="s">
        <v>49</v>
      </c>
      <c r="B9" s="37" t="s">
        <v>50</v>
      </c>
      <c r="C9" s="38" t="s">
        <v>51</v>
      </c>
      <c r="D9" s="66"/>
    </row>
    <row r="10" spans="1:4" ht="30" customHeight="1" x14ac:dyDescent="0.25">
      <c r="A10" s="29" t="s">
        <v>49</v>
      </c>
      <c r="B10" s="39" t="s">
        <v>50</v>
      </c>
      <c r="C10" s="40" t="s">
        <v>51</v>
      </c>
      <c r="D10" s="66"/>
    </row>
    <row r="11" spans="1:4" ht="30" customHeight="1" x14ac:dyDescent="0.25">
      <c r="A11" s="36" t="s">
        <v>49</v>
      </c>
      <c r="B11" s="37" t="s">
        <v>50</v>
      </c>
      <c r="C11" s="38" t="s">
        <v>51</v>
      </c>
      <c r="D11" s="66"/>
    </row>
    <row r="12" spans="1:4" ht="30" customHeight="1" x14ac:dyDescent="0.25">
      <c r="A12" s="29" t="s">
        <v>49</v>
      </c>
      <c r="B12" s="39" t="s">
        <v>50</v>
      </c>
      <c r="C12" s="40" t="s">
        <v>51</v>
      </c>
      <c r="D12" s="66"/>
    </row>
    <row r="13" spans="1:4" ht="30" customHeight="1" x14ac:dyDescent="0.25">
      <c r="A13" s="17" t="s">
        <v>11</v>
      </c>
      <c r="B13" s="17" t="s">
        <v>12</v>
      </c>
      <c r="C13" s="18">
        <f>SUM(C7:C12)</f>
        <v>0</v>
      </c>
      <c r="D13" s="67"/>
    </row>
    <row r="14" spans="1:4" ht="30" customHeight="1" x14ac:dyDescent="0.25">
      <c r="A14" s="29">
        <v>7000</v>
      </c>
      <c r="B14" s="39" t="s">
        <v>63</v>
      </c>
      <c r="C14" s="40" t="s">
        <v>51</v>
      </c>
      <c r="D14" s="66"/>
    </row>
    <row r="15" spans="1:4" ht="30" customHeight="1" x14ac:dyDescent="0.25">
      <c r="A15" s="18" t="s">
        <v>18</v>
      </c>
      <c r="B15" s="18" t="s">
        <v>12</v>
      </c>
      <c r="C15" s="18">
        <f>SUM(C13:C14)</f>
        <v>0</v>
      </c>
      <c r="D15" s="68"/>
    </row>
  </sheetData>
  <sheetProtection sheet="1" objects="1" scenarios="1"/>
  <dataValidations count="1">
    <dataValidation allowBlank="1" showErrorMessage="1" sqref="B2:D5" xr:uid="{EFF12C59-FACB-4026-BACE-7059DD8327E3}"/>
  </dataValidations>
  <pageMargins left="0.7" right="0.7" top="0.75" bottom="0.75" header="0.3" footer="0.3"/>
  <pageSetup orientation="portrait" r:id="rId1"/>
  <ignoredErrors>
    <ignoredError sqref="C13 C14:C15" calculatedColumn="1"/>
  </ignoredError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40AD4-12FD-4434-95D6-80699DB4EE4A}">
  <dimension ref="A1:C15"/>
  <sheetViews>
    <sheetView workbookViewId="0"/>
  </sheetViews>
  <sheetFormatPr defaultColWidth="8.85546875" defaultRowHeight="30" customHeight="1" x14ac:dyDescent="0.25"/>
  <cols>
    <col min="1" max="1" width="30.140625" style="11" customWidth="1"/>
    <col min="2" max="2" width="56.140625" style="16" customWidth="1"/>
    <col min="3" max="3" width="28.85546875" style="11" customWidth="1"/>
    <col min="4" max="16384" width="8.85546875" style="11"/>
  </cols>
  <sheetData>
    <row r="1" spans="1:3" ht="36.950000000000003" customHeight="1" thickBot="1" x14ac:dyDescent="0.3">
      <c r="A1" s="32" t="s">
        <v>78</v>
      </c>
      <c r="B1" s="33"/>
      <c r="C1" s="41"/>
    </row>
    <row r="2" spans="1:3" ht="24.95" customHeight="1" thickTop="1" x14ac:dyDescent="0.25">
      <c r="A2" s="69" t="s">
        <v>13</v>
      </c>
      <c r="B2" s="34" t="str">
        <f>'1. Applicant Information'!B3</f>
        <v>2025–26 MCEC Grant</v>
      </c>
      <c r="C2" s="27"/>
    </row>
    <row r="3" spans="1:3" ht="24.95" customHeight="1" x14ac:dyDescent="0.25">
      <c r="A3" s="69" t="s">
        <v>67</v>
      </c>
      <c r="B3" s="34" t="str">
        <f>'1. Applicant Information'!B4</f>
        <v>[Enter LEA School Name Here]</v>
      </c>
      <c r="C3" s="27"/>
    </row>
    <row r="4" spans="1:3" ht="24.95" customHeight="1" x14ac:dyDescent="0.25">
      <c r="A4" s="69" t="s">
        <v>73</v>
      </c>
      <c r="B4" s="54" t="str">
        <f>'1. Applicant Information'!B5</f>
        <v>[Enter LEA School CDS Code Here]</v>
      </c>
      <c r="C4" s="27"/>
    </row>
    <row r="5" spans="1:3" ht="24.95" customHeight="1" x14ac:dyDescent="0.25">
      <c r="A5" s="69" t="s">
        <v>37</v>
      </c>
      <c r="B5" s="35" t="str">
        <f>'1. Applicant Information'!B6</f>
        <v>[Enter Total Grant Amount Here]</v>
      </c>
      <c r="C5" s="28"/>
    </row>
    <row r="6" spans="1:3" s="12" customFormat="1" ht="45.75" x14ac:dyDescent="0.25">
      <c r="A6" s="70" t="s">
        <v>3</v>
      </c>
      <c r="B6" s="70" t="s">
        <v>58</v>
      </c>
      <c r="C6" s="70" t="s">
        <v>17</v>
      </c>
    </row>
    <row r="7" spans="1:3" ht="30" customHeight="1" x14ac:dyDescent="0.25">
      <c r="A7" s="36" t="s">
        <v>49</v>
      </c>
      <c r="B7" s="37" t="s">
        <v>50</v>
      </c>
      <c r="C7" s="38" t="s">
        <v>51</v>
      </c>
    </row>
    <row r="8" spans="1:3" ht="30" customHeight="1" x14ac:dyDescent="0.25">
      <c r="A8" s="29" t="s">
        <v>49</v>
      </c>
      <c r="B8" s="39" t="s">
        <v>50</v>
      </c>
      <c r="C8" s="40" t="s">
        <v>51</v>
      </c>
    </row>
    <row r="9" spans="1:3" ht="30" customHeight="1" x14ac:dyDescent="0.25">
      <c r="A9" s="36" t="s">
        <v>49</v>
      </c>
      <c r="B9" s="37" t="s">
        <v>50</v>
      </c>
      <c r="C9" s="38" t="s">
        <v>51</v>
      </c>
    </row>
    <row r="10" spans="1:3" ht="30" customHeight="1" x14ac:dyDescent="0.25">
      <c r="A10" s="29" t="s">
        <v>49</v>
      </c>
      <c r="B10" s="39" t="s">
        <v>50</v>
      </c>
      <c r="C10" s="40" t="s">
        <v>51</v>
      </c>
    </row>
    <row r="11" spans="1:3" ht="30" customHeight="1" x14ac:dyDescent="0.25">
      <c r="A11" s="36" t="s">
        <v>49</v>
      </c>
      <c r="B11" s="37" t="s">
        <v>50</v>
      </c>
      <c r="C11" s="38" t="s">
        <v>51</v>
      </c>
    </row>
    <row r="12" spans="1:3" ht="30" customHeight="1" x14ac:dyDescent="0.25">
      <c r="A12" s="29" t="s">
        <v>49</v>
      </c>
      <c r="B12" s="39" t="s">
        <v>50</v>
      </c>
      <c r="C12" s="40" t="s">
        <v>51</v>
      </c>
    </row>
    <row r="13" spans="1:3" ht="30" customHeight="1" x14ac:dyDescent="0.25">
      <c r="A13" s="17" t="s">
        <v>11</v>
      </c>
      <c r="B13" s="17" t="s">
        <v>12</v>
      </c>
      <c r="C13" s="18">
        <f>SUM(C7:C12)</f>
        <v>0</v>
      </c>
    </row>
    <row r="14" spans="1:3" ht="30" customHeight="1" x14ac:dyDescent="0.25">
      <c r="A14" s="29">
        <v>7000</v>
      </c>
      <c r="B14" s="39" t="s">
        <v>63</v>
      </c>
      <c r="C14" s="40" t="s">
        <v>51</v>
      </c>
    </row>
    <row r="15" spans="1:3" ht="30" customHeight="1" x14ac:dyDescent="0.25">
      <c r="A15" s="18" t="s">
        <v>18</v>
      </c>
      <c r="B15" s="18" t="s">
        <v>12</v>
      </c>
      <c r="C15" s="18">
        <f>SUM(C13:C14)</f>
        <v>0</v>
      </c>
    </row>
  </sheetData>
  <sheetProtection sheet="1" objects="1" scenarios="1"/>
  <dataValidations count="1">
    <dataValidation allowBlank="1" showErrorMessage="1" sqref="B2:C5" xr:uid="{6CDB12ED-601C-4F76-AE4D-82ADEAAB6613}"/>
  </dataValidations>
  <pageMargins left="0.7" right="0.7" top="0.75" bottom="0.75" header="0.3" footer="0.3"/>
  <pageSetup orientation="portrait" r:id="rId1"/>
  <ignoredErrors>
    <ignoredError sqref="C13:C14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1. Applicant Information</vt:lpstr>
      <vt:lpstr>2. Contact Information</vt:lpstr>
      <vt:lpstr>3. Budget Summary</vt:lpstr>
      <vt:lpstr>4. Year 1</vt:lpstr>
      <vt:lpstr>5. Year 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Att-25: MCEC Budget (CA Dept of Education)</dc:title>
  <dc:subject>Middle College and Early College (MCEC) Budget worksheet for the 2025-26 Request for Applications.</dc:subject>
  <dc:creator/>
  <cp:keywords>Budget Worksheet for the MCEC Grant</cp:keywords>
  <cp:lastModifiedBy/>
  <dcterms:created xsi:type="dcterms:W3CDTF">2025-01-22T17:37:38Z</dcterms:created>
  <dcterms:modified xsi:type="dcterms:W3CDTF">2025-02-04T17:57:08Z</dcterms:modified>
</cp:coreProperties>
</file>