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66925"/>
  <xr:revisionPtr revIDLastSave="0" documentId="13_ncr:1_{8B1CC8E9-EC3F-49FF-A54C-17A043A66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PAC 2020-21" sheetId="9" r:id="rId1"/>
    <sheet name="County Reimbursement Total" sheetId="10" r:id="rId2"/>
  </sheets>
  <definedNames>
    <definedName name="_xlnm._FilterDatabase" localSheetId="0" hidden="1">'ELPAC 2020-21'!$A$3:$T$3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0" l="1"/>
  <c r="T4" i="9"/>
  <c r="T5" i="9"/>
  <c r="T6" i="9"/>
  <c r="R4" i="9"/>
  <c r="R5" i="9"/>
  <c r="R6" i="9"/>
  <c r="P4" i="9"/>
  <c r="P5" i="9"/>
  <c r="P6" i="9"/>
  <c r="N4" i="9"/>
  <c r="N5" i="9"/>
  <c r="N6" i="9"/>
  <c r="L6" i="9"/>
  <c r="L5" i="9"/>
  <c r="L4" i="9"/>
  <c r="U4" i="9" l="1"/>
  <c r="U7" i="9" s="1"/>
  <c r="U6" i="9"/>
  <c r="U5" i="9"/>
</calcChain>
</file>

<file path=xl/sharedStrings.xml><?xml version="1.0" encoding="utf-8"?>
<sst xmlns="http://schemas.openxmlformats.org/spreadsheetml/2006/main" count="75" uniqueCount="59">
  <si>
    <t>County Code</t>
  </si>
  <si>
    <t>District Code</t>
  </si>
  <si>
    <t>School Code</t>
  </si>
  <si>
    <t>Charter Number</t>
  </si>
  <si>
    <t>30</t>
  </si>
  <si>
    <t>39</t>
  </si>
  <si>
    <t>41</t>
  </si>
  <si>
    <t>0000000</t>
  </si>
  <si>
    <t>66647</t>
  </si>
  <si>
    <t>10397</t>
  </si>
  <si>
    <t>3930476</t>
  </si>
  <si>
    <t>0423</t>
  </si>
  <si>
    <t>68973</t>
  </si>
  <si>
    <t xml:space="preserve">Placentia-Yorba Linda Unified                                                                       </t>
  </si>
  <si>
    <t xml:space="preserve">Venture Academy                                                                                     </t>
  </si>
  <si>
    <t xml:space="preserve">Millbrae Elementary                                                                                 </t>
  </si>
  <si>
    <t>Fi$CAL Supplier ID</t>
  </si>
  <si>
    <t>Fi$CAL Address Sequence</t>
  </si>
  <si>
    <t>County Name</t>
  </si>
  <si>
    <t>Summative KNto2 Dollars</t>
  </si>
  <si>
    <t>Initial RSVP Kto12 Count</t>
  </si>
  <si>
    <t>Initial RSVP Kto12 Dollars</t>
  </si>
  <si>
    <t>Summative KNto2 Count</t>
  </si>
  <si>
    <t>Summative 3to12 Count</t>
  </si>
  <si>
    <t>Summative 3to12 Dollars</t>
  </si>
  <si>
    <t>Initial 3to12 Count</t>
  </si>
  <si>
    <t>Initial KNto2 Dollars</t>
  </si>
  <si>
    <t>1</t>
  </si>
  <si>
    <t>4</t>
  </si>
  <si>
    <t xml:space="preserve">Initial KNto2 Count </t>
  </si>
  <si>
    <t>Initial 3to12 Dollars</t>
  </si>
  <si>
    <t>Local Educational Agency</t>
  </si>
  <si>
    <t>0000012840</t>
  </si>
  <si>
    <t>0000011841</t>
  </si>
  <si>
    <t>0000011843</t>
  </si>
  <si>
    <t>Total Dollars</t>
  </si>
  <si>
    <t>Orange</t>
  </si>
  <si>
    <t>San Joaquin</t>
  </si>
  <si>
    <t>San Mateo</t>
  </si>
  <si>
    <t>9</t>
  </si>
  <si>
    <t>County-District-School Code</t>
  </si>
  <si>
    <t>39103973930476</t>
  </si>
  <si>
    <t>41689730000000</t>
  </si>
  <si>
    <t>30666470000000</t>
  </si>
  <si>
    <t>Grand Total</t>
  </si>
  <si>
    <t>Prepared by</t>
  </si>
  <si>
    <t>Assessment Development and Administration Division</t>
  </si>
  <si>
    <t>California Department of Education</t>
  </si>
  <si>
    <t>February 2025</t>
  </si>
  <si>
    <t>Fiscal Year 2022–23 Funds</t>
  </si>
  <si>
    <t>Schedule of Seventh Assessment Apportionment for the 2020–21 English Language Proficiency Assessments for California (ELPAC) Administration</t>
  </si>
  <si>
    <t>Service Location</t>
  </si>
  <si>
    <t>N/A</t>
  </si>
  <si>
    <t>C0423</t>
  </si>
  <si>
    <t>County
Code</t>
  </si>
  <si>
    <t>County
Name</t>
  </si>
  <si>
    <t>Apportionment  Reimbursement Total</t>
  </si>
  <si>
    <t>37</t>
  </si>
  <si>
    <t>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</si>
</sst>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4" fillId="0" borderId="0" xfId="0" applyNumberFormat="1" applyFont="1"/>
    <xf numFmtId="49" fontId="4" fillId="0" borderId="0" xfId="0" quotePrefix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49" fontId="5" fillId="0" borderId="0" xfId="0" applyNumberFormat="1" applyFont="1"/>
    <xf numFmtId="8" fontId="5" fillId="0" borderId="0" xfId="0" applyNumberFormat="1" applyFont="1"/>
    <xf numFmtId="49" fontId="6" fillId="0" borderId="0" xfId="1" applyNumberFormat="1" applyFont="1" applyBorder="1"/>
    <xf numFmtId="0" fontId="1" fillId="2" borderId="0" xfId="2" applyFont="1" applyFill="1" applyAlignment="1">
      <alignment horizontal="center" vertical="center" wrapText="1"/>
    </xf>
    <xf numFmtId="164" fontId="1" fillId="2" borderId="0" xfId="3" applyNumberFormat="1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/>
    </xf>
    <xf numFmtId="0" fontId="4" fillId="0" borderId="1" xfId="0" applyFont="1" applyBorder="1"/>
    <xf numFmtId="44" fontId="4" fillId="0" borderId="4" xfId="0" applyNumberFormat="1" applyFont="1" applyBorder="1"/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44" fontId="5" fillId="0" borderId="7" xfId="0" applyNumberFormat="1" applyFont="1" applyBorder="1"/>
  </cellXfs>
  <cellStyles count="4">
    <cellStyle name="Currency 2" xfId="3" xr:uid="{7DADE593-9DC0-4E76-9221-777E8DD33482}"/>
    <cellStyle name="Heading 1" xfId="1" builtinId="16"/>
    <cellStyle name="Normal" xfId="0" builtinId="0"/>
    <cellStyle name="Normal 2" xfId="2" xr:uid="{82772024-B06E-4438-87A2-EB1F4983DBDD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B9F17D-BE68-4444-B9C3-2FCE3AC89F9F}" name="Table1" displayName="Table1" ref="A3:U7" totalsRowShown="0" headerRowDxfId="28" dataDxfId="27">
  <autoFilter ref="A3:U7" xr:uid="{3BB9F17D-BE68-4444-B9C3-2FCE3AC89F9F}"/>
  <tableColumns count="21">
    <tableColumn id="1" xr3:uid="{896DC291-AE80-4A5E-A45B-09A19960A4CE}" name="County Name" dataDxfId="26"/>
    <tableColumn id="2" xr3:uid="{D2541AF7-EDB3-448B-A0FC-6604698E0C73}" name="Fi$CAL Supplier ID" dataDxfId="25"/>
    <tableColumn id="3" xr3:uid="{5D94C471-E40F-4C59-94BD-E960F55C5A44}" name="Fi$CAL Address Sequence" dataDxfId="24"/>
    <tableColumn id="4" xr3:uid="{BF8948F3-9A47-4F37-816D-18C65B3D62BC}" name="County-District-School Code" dataDxfId="23"/>
    <tableColumn id="5" xr3:uid="{C49465F6-2FF2-4400-B299-E444FCEA3CCE}" name="County Code" dataDxfId="22"/>
    <tableColumn id="6" xr3:uid="{3A2C540A-E18F-496C-AE3D-884499DDEF1D}" name="District Code" dataDxfId="21"/>
    <tableColumn id="7" xr3:uid="{DB8A542F-DC26-4128-B85F-B4AC1A0D2028}" name="School Code" dataDxfId="20"/>
    <tableColumn id="8" xr3:uid="{01C49620-4C1E-4F9D-946C-CB05DCA23778}" name="Charter Number" dataDxfId="19"/>
    <tableColumn id="21" xr3:uid="{5492899D-4673-4007-B619-40160C92B7A9}" name="Service Location" dataDxfId="18"/>
    <tableColumn id="9" xr3:uid="{C62AA0E2-49E7-42B5-8723-0AF56CBAB6E0}" name="Local Educational Agency" dataDxfId="17"/>
    <tableColumn id="10" xr3:uid="{E3BD5E39-C1DB-4BE9-A1B4-038EEC07725E}" name="Initial KNto2 Count " dataDxfId="16"/>
    <tableColumn id="11" xr3:uid="{A1FD5151-2EE6-4568-A1FF-E83B80E07D6C}" name="Initial KNto2 Dollars" dataDxfId="15"/>
    <tableColumn id="12" xr3:uid="{99E7DF3E-994C-4507-BC9E-5DB54678797C}" name="Initial 3to12 Count" dataDxfId="14"/>
    <tableColumn id="13" xr3:uid="{C9D15D01-9196-4187-933E-923F40DD80D8}" name="Initial 3to12 Dollars" dataDxfId="13"/>
    <tableColumn id="14" xr3:uid="{9FBFDF22-2D74-46E8-98E8-07DB3D33434E}" name="Initial RSVP Kto12 Count" dataDxfId="12"/>
    <tableColumn id="15" xr3:uid="{15E3A869-2441-464E-9DFE-492170474DB6}" name="Initial RSVP Kto12 Dollars" dataDxfId="11"/>
    <tableColumn id="16" xr3:uid="{A6F22B0C-6C3B-4CD2-B54E-69C2DCAAF93D}" name="Summative KNto2 Count" dataDxfId="10"/>
    <tableColumn id="17" xr3:uid="{8575CA74-6AD9-4171-9FBE-C005DFCF755E}" name="Summative KNto2 Dollars" dataDxfId="9"/>
    <tableColumn id="18" xr3:uid="{48978BA5-50A0-43B7-B76E-8DB676B1C03F}" name="Summative 3to12 Count" dataDxfId="8"/>
    <tableColumn id="19" xr3:uid="{70D43B5F-CCBE-4273-9EB4-50E5440BB4E2}" name="Summative 3to12 Dollars" dataDxfId="7"/>
    <tableColumn id="20" xr3:uid="{182B37F4-8025-4949-BB85-767B30F05F72}" name="Total Dollars" dataDxfId="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Schedule of Seventh Assessment Apportionment for the 2020–21 English Language Proficiency Assessments for California (ELPAC) Administration" altTextSummary="This table displays the student testing data and dollar amounts for the 2020-21 ELPAC administr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9E29A9-8138-4957-AA95-AE4028658704}" name="Table13" displayName="Table13" ref="A3:C7" totalsRowShown="0" headerRowDxfId="5" dataDxfId="4" tableBorderDxfId="3">
  <autoFilter ref="A3:C7" xr:uid="{D39E29A9-8138-4957-AA95-AE4028658704}"/>
  <tableColumns count="3">
    <tableColumn id="1" xr3:uid="{FB7C7AE7-EDA4-4AD3-9C58-C26917102520}" name="County_x000a_Code" dataDxfId="2"/>
    <tableColumn id="2" xr3:uid="{E975A19F-EFED-49DB-850E-D252141B9619}" name="County_x000a_Name" dataDxfId="1"/>
    <tableColumn id="3" xr3:uid="{8817AA33-B91F-4A14-B065-0B8D72E4C3A9}" name="Apportionment  Reimbursement 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LPAC 2020-21 Testing Year County Reimbursement Totals" altTextSummary="This table shows the apportionment reimbursement total by count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B82B-515B-4784-9D3A-31E8E8334FF6}">
  <dimension ref="A1:U5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7" style="1" customWidth="1"/>
    <col min="2" max="2" width="18.7109375" style="1" customWidth="1"/>
    <col min="3" max="3" width="19.140625" style="1" customWidth="1"/>
    <col min="4" max="4" width="22.7109375" style="1" customWidth="1"/>
    <col min="5" max="5" width="12.7109375" style="1" customWidth="1"/>
    <col min="6" max="6" width="13.140625" style="1" customWidth="1"/>
    <col min="7" max="7" width="13.7109375" style="1" customWidth="1"/>
    <col min="8" max="9" width="13.5703125" style="1" customWidth="1"/>
    <col min="10" max="10" width="33.28515625" style="1" customWidth="1"/>
    <col min="11" max="11" width="14.7109375" style="1" customWidth="1"/>
    <col min="12" max="12" width="16.42578125" style="1" customWidth="1"/>
    <col min="13" max="13" width="15.42578125" style="1" customWidth="1"/>
    <col min="14" max="14" width="15.7109375" style="1" customWidth="1"/>
    <col min="15" max="15" width="13.28515625" style="1" customWidth="1"/>
    <col min="16" max="16" width="13.7109375" style="1" customWidth="1"/>
    <col min="17" max="17" width="13.85546875" style="1" customWidth="1"/>
    <col min="18" max="18" width="14.5703125" style="1" customWidth="1"/>
    <col min="19" max="19" width="13.140625" style="1" customWidth="1"/>
    <col min="20" max="20" width="14.42578125" style="1" customWidth="1"/>
    <col min="21" max="21" width="19.7109375" customWidth="1"/>
  </cols>
  <sheetData>
    <row r="1" spans="1:21" ht="18" x14ac:dyDescent="0.25">
      <c r="A1" s="14" t="s">
        <v>50</v>
      </c>
    </row>
    <row r="2" spans="1:21" ht="15.75" x14ac:dyDescent="0.25">
      <c r="A2" s="12" t="s">
        <v>49</v>
      </c>
    </row>
    <row r="3" spans="1:21" ht="89.1" customHeight="1" x14ac:dyDescent="0.25">
      <c r="A3" s="2" t="s">
        <v>18</v>
      </c>
      <c r="B3" s="2" t="s">
        <v>16</v>
      </c>
      <c r="C3" s="2" t="s">
        <v>17</v>
      </c>
      <c r="D3" s="4" t="s">
        <v>40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51</v>
      </c>
      <c r="J3" s="5" t="s">
        <v>31</v>
      </c>
      <c r="K3" s="5" t="s">
        <v>29</v>
      </c>
      <c r="L3" s="5" t="s">
        <v>26</v>
      </c>
      <c r="M3" s="5" t="s">
        <v>25</v>
      </c>
      <c r="N3" s="5" t="s">
        <v>30</v>
      </c>
      <c r="O3" s="5" t="s">
        <v>20</v>
      </c>
      <c r="P3" s="5" t="s">
        <v>21</v>
      </c>
      <c r="Q3" s="5" t="s">
        <v>22</v>
      </c>
      <c r="R3" s="5" t="s">
        <v>19</v>
      </c>
      <c r="S3" s="5" t="s">
        <v>23</v>
      </c>
      <c r="T3" s="5" t="s">
        <v>24</v>
      </c>
      <c r="U3" s="5" t="s">
        <v>35</v>
      </c>
    </row>
    <row r="4" spans="1:21" ht="15.75" x14ac:dyDescent="0.25">
      <c r="A4" s="6" t="s">
        <v>36</v>
      </c>
      <c r="B4" s="7" t="s">
        <v>32</v>
      </c>
      <c r="C4" s="6" t="s">
        <v>28</v>
      </c>
      <c r="D4" s="6" t="s">
        <v>43</v>
      </c>
      <c r="E4" s="6" t="s">
        <v>4</v>
      </c>
      <c r="F4" s="6" t="s">
        <v>8</v>
      </c>
      <c r="G4" s="6" t="s">
        <v>7</v>
      </c>
      <c r="H4" s="6" t="s">
        <v>52</v>
      </c>
      <c r="I4" s="6" t="s">
        <v>8</v>
      </c>
      <c r="J4" s="6" t="s">
        <v>13</v>
      </c>
      <c r="K4" s="8">
        <v>439</v>
      </c>
      <c r="L4" s="9">
        <f t="shared" ref="L4" si="0">K4*5.5</f>
        <v>2414.5</v>
      </c>
      <c r="M4" s="8">
        <v>107</v>
      </c>
      <c r="N4" s="9">
        <f t="shared" ref="N4" si="1">M4*5</f>
        <v>535</v>
      </c>
      <c r="O4" s="8">
        <v>0</v>
      </c>
      <c r="P4" s="9">
        <f t="shared" ref="P4" si="2">O4*0.5</f>
        <v>0</v>
      </c>
      <c r="Q4" s="8">
        <v>1084</v>
      </c>
      <c r="R4" s="9">
        <f t="shared" ref="R4" si="3">Q4*5.5</f>
        <v>5962</v>
      </c>
      <c r="S4" s="8">
        <v>1999</v>
      </c>
      <c r="T4" s="9">
        <f t="shared" ref="T4" si="4">S4*5</f>
        <v>9995</v>
      </c>
      <c r="U4" s="10">
        <f t="shared" ref="U4" si="5">L4+N4+P4+R4+T4</f>
        <v>18906.5</v>
      </c>
    </row>
    <row r="5" spans="1:21" ht="15.75" x14ac:dyDescent="0.25">
      <c r="A5" s="6" t="s">
        <v>37</v>
      </c>
      <c r="B5" s="6" t="s">
        <v>33</v>
      </c>
      <c r="C5" s="6" t="s">
        <v>27</v>
      </c>
      <c r="D5" s="6" t="s">
        <v>41</v>
      </c>
      <c r="E5" s="6" t="s">
        <v>5</v>
      </c>
      <c r="F5" s="6" t="s">
        <v>9</v>
      </c>
      <c r="G5" s="6" t="s">
        <v>10</v>
      </c>
      <c r="H5" s="6" t="s">
        <v>11</v>
      </c>
      <c r="I5" s="6" t="s">
        <v>53</v>
      </c>
      <c r="J5" s="6" t="s">
        <v>14</v>
      </c>
      <c r="K5" s="8">
        <v>7</v>
      </c>
      <c r="L5" s="9">
        <f t="shared" ref="L5" si="6">K5*5.5</f>
        <v>38.5</v>
      </c>
      <c r="M5" s="8">
        <v>1</v>
      </c>
      <c r="N5" s="9">
        <f t="shared" ref="N5" si="7">M5*5</f>
        <v>5</v>
      </c>
      <c r="O5" s="8">
        <v>0</v>
      </c>
      <c r="P5" s="9">
        <f t="shared" ref="P5" si="8">O5*0.5</f>
        <v>0</v>
      </c>
      <c r="Q5" s="8">
        <v>33</v>
      </c>
      <c r="R5" s="9">
        <f t="shared" ref="R5" si="9">Q5*5.5</f>
        <v>181.5</v>
      </c>
      <c r="S5" s="8">
        <v>180</v>
      </c>
      <c r="T5" s="9">
        <f t="shared" ref="T5" si="10">S5*5</f>
        <v>900</v>
      </c>
      <c r="U5" s="10">
        <f t="shared" ref="U5" si="11">L5+N5+P5+R5+T5</f>
        <v>1125</v>
      </c>
    </row>
    <row r="6" spans="1:21" ht="15.75" x14ac:dyDescent="0.25">
      <c r="A6" s="6" t="s">
        <v>38</v>
      </c>
      <c r="B6" s="6" t="s">
        <v>34</v>
      </c>
      <c r="C6" s="6" t="s">
        <v>39</v>
      </c>
      <c r="D6" s="6" t="s">
        <v>42</v>
      </c>
      <c r="E6" s="6" t="s">
        <v>6</v>
      </c>
      <c r="F6" s="6" t="s">
        <v>12</v>
      </c>
      <c r="G6" s="6" t="s">
        <v>7</v>
      </c>
      <c r="H6" s="6" t="s">
        <v>52</v>
      </c>
      <c r="I6" s="6" t="s">
        <v>12</v>
      </c>
      <c r="J6" s="6" t="s">
        <v>15</v>
      </c>
      <c r="K6" s="8">
        <v>87</v>
      </c>
      <c r="L6" s="9">
        <f t="shared" ref="L6" si="12">K6*5.5</f>
        <v>478.5</v>
      </c>
      <c r="M6" s="8">
        <v>14</v>
      </c>
      <c r="N6" s="9">
        <f t="shared" ref="N6" si="13">M6*5</f>
        <v>70</v>
      </c>
      <c r="O6" s="8">
        <v>0</v>
      </c>
      <c r="P6" s="9">
        <f t="shared" ref="P6" si="14">O6*0.5</f>
        <v>0</v>
      </c>
      <c r="Q6" s="8">
        <v>186</v>
      </c>
      <c r="R6" s="9">
        <f t="shared" ref="R6" si="15">Q6*5.5</f>
        <v>1023</v>
      </c>
      <c r="S6" s="8">
        <v>179</v>
      </c>
      <c r="T6" s="9">
        <f t="shared" ref="T6" si="16">S6*5</f>
        <v>895</v>
      </c>
      <c r="U6" s="10">
        <f t="shared" ref="U6" si="17">L6+N6+P6+R6+T6</f>
        <v>2466.5</v>
      </c>
    </row>
    <row r="7" spans="1:21" ht="15.75" x14ac:dyDescent="0.25">
      <c r="A7" s="12" t="s">
        <v>44</v>
      </c>
      <c r="B7" s="6"/>
      <c r="C7" s="11"/>
      <c r="D7" s="11"/>
      <c r="E7" s="11"/>
      <c r="F7" s="11"/>
      <c r="G7" s="11"/>
      <c r="H7" s="11"/>
      <c r="I7" s="11"/>
      <c r="J7" s="11"/>
      <c r="K7" s="11"/>
      <c r="L7" s="6"/>
      <c r="M7" s="11"/>
      <c r="N7" s="6"/>
      <c r="O7" s="11"/>
      <c r="P7" s="6"/>
      <c r="Q7" s="11"/>
      <c r="R7" s="6"/>
      <c r="S7" s="11"/>
      <c r="T7" s="6"/>
      <c r="U7" s="13">
        <f>SUM(U4:U6)</f>
        <v>22498</v>
      </c>
    </row>
    <row r="8" spans="1:21" ht="15.75" x14ac:dyDescent="0.25">
      <c r="A8" s="6" t="s">
        <v>45</v>
      </c>
      <c r="B8"/>
      <c r="C8"/>
      <c r="D8"/>
      <c r="E8"/>
      <c r="F8"/>
      <c r="G8"/>
      <c r="H8"/>
      <c r="I8"/>
      <c r="J8"/>
      <c r="K8"/>
      <c r="M8"/>
      <c r="O8"/>
      <c r="Q8"/>
      <c r="S8"/>
      <c r="U8" s="3"/>
    </row>
    <row r="9" spans="1:21" ht="15.75" x14ac:dyDescent="0.25">
      <c r="A9" s="6" t="s">
        <v>46</v>
      </c>
      <c r="B9"/>
      <c r="C9"/>
      <c r="D9"/>
      <c r="E9"/>
      <c r="F9"/>
      <c r="G9"/>
      <c r="H9"/>
      <c r="I9"/>
      <c r="J9"/>
      <c r="K9"/>
      <c r="M9"/>
      <c r="O9"/>
      <c r="Q9"/>
      <c r="S9"/>
      <c r="U9" s="3"/>
    </row>
    <row r="10" spans="1:21" ht="15.75" x14ac:dyDescent="0.25">
      <c r="A10" s="6" t="s">
        <v>47</v>
      </c>
      <c r="B10"/>
      <c r="C10"/>
      <c r="D10"/>
      <c r="E10"/>
      <c r="F10"/>
      <c r="G10"/>
      <c r="H10"/>
      <c r="I10"/>
      <c r="J10"/>
      <c r="K10"/>
      <c r="M10"/>
      <c r="O10"/>
      <c r="Q10"/>
      <c r="S10"/>
      <c r="U10" s="3"/>
    </row>
    <row r="11" spans="1:21" ht="15.75" x14ac:dyDescent="0.25">
      <c r="A11" s="6" t="s">
        <v>48</v>
      </c>
      <c r="B11"/>
      <c r="C11"/>
      <c r="D11"/>
      <c r="E11"/>
      <c r="F11"/>
      <c r="G11"/>
      <c r="H11"/>
      <c r="I11"/>
      <c r="J11"/>
      <c r="K11"/>
      <c r="M11"/>
      <c r="O11"/>
      <c r="Q11"/>
      <c r="S11"/>
      <c r="U11" s="3"/>
    </row>
    <row r="12" spans="1:21" x14ac:dyDescent="0.25">
      <c r="A12"/>
      <c r="B12"/>
      <c r="C12"/>
      <c r="D12"/>
      <c r="E12"/>
      <c r="F12"/>
      <c r="G12"/>
      <c r="H12"/>
      <c r="I12"/>
      <c r="J12"/>
      <c r="K12"/>
      <c r="M12"/>
      <c r="O12"/>
      <c r="Q12"/>
      <c r="S12"/>
      <c r="U12" s="3"/>
    </row>
    <row r="13" spans="1:21" x14ac:dyDescent="0.25">
      <c r="A13"/>
      <c r="B13"/>
      <c r="C13"/>
      <c r="D13"/>
      <c r="E13"/>
      <c r="F13"/>
      <c r="G13"/>
      <c r="H13"/>
      <c r="I13"/>
      <c r="J13"/>
      <c r="K13"/>
      <c r="M13"/>
      <c r="O13"/>
      <c r="Q13"/>
      <c r="S13"/>
      <c r="U13" s="3"/>
    </row>
    <row r="14" spans="1:21" x14ac:dyDescent="0.25">
      <c r="A14"/>
      <c r="B14"/>
      <c r="C14"/>
      <c r="D14"/>
      <c r="E14"/>
      <c r="F14"/>
      <c r="G14"/>
      <c r="H14"/>
      <c r="I14"/>
      <c r="J14"/>
      <c r="K14"/>
      <c r="M14"/>
      <c r="O14"/>
      <c r="Q14"/>
      <c r="S14"/>
      <c r="U14" s="3"/>
    </row>
    <row r="15" spans="1:21" x14ac:dyDescent="0.25">
      <c r="A15"/>
      <c r="B15"/>
      <c r="C15"/>
      <c r="D15"/>
      <c r="E15"/>
      <c r="F15"/>
      <c r="G15"/>
      <c r="H15"/>
      <c r="I15"/>
      <c r="J15"/>
      <c r="K15"/>
      <c r="M15"/>
      <c r="O15"/>
      <c r="Q15"/>
      <c r="S15"/>
      <c r="U15" s="3"/>
    </row>
    <row r="16" spans="1:21" x14ac:dyDescent="0.25">
      <c r="A16"/>
      <c r="B16"/>
      <c r="C16"/>
      <c r="D16"/>
      <c r="E16"/>
      <c r="F16"/>
      <c r="G16"/>
      <c r="H16"/>
      <c r="I16"/>
      <c r="J16"/>
      <c r="K16"/>
      <c r="M16"/>
      <c r="O16"/>
      <c r="Q16"/>
      <c r="S16"/>
      <c r="U16" s="3"/>
    </row>
    <row r="17" spans="1:21" x14ac:dyDescent="0.25">
      <c r="A17"/>
      <c r="B17"/>
      <c r="C17"/>
      <c r="D17"/>
      <c r="E17"/>
      <c r="F17"/>
      <c r="G17"/>
      <c r="H17"/>
      <c r="I17"/>
      <c r="J17"/>
      <c r="K17"/>
      <c r="M17"/>
      <c r="O17"/>
      <c r="Q17"/>
      <c r="S17"/>
      <c r="U17" s="3"/>
    </row>
    <row r="18" spans="1:21" x14ac:dyDescent="0.25">
      <c r="A18"/>
      <c r="B18"/>
      <c r="C18"/>
      <c r="D18"/>
      <c r="E18"/>
      <c r="F18"/>
      <c r="G18"/>
      <c r="H18"/>
      <c r="I18"/>
      <c r="J18"/>
      <c r="K18"/>
      <c r="M18"/>
      <c r="O18"/>
      <c r="Q18"/>
      <c r="S18"/>
      <c r="U18" s="3"/>
    </row>
    <row r="19" spans="1:21" x14ac:dyDescent="0.25">
      <c r="A19"/>
      <c r="B19"/>
      <c r="C19"/>
      <c r="D19"/>
      <c r="E19"/>
      <c r="F19"/>
      <c r="G19"/>
      <c r="H19"/>
      <c r="I19"/>
      <c r="J19"/>
      <c r="K19"/>
      <c r="M19"/>
      <c r="O19"/>
      <c r="Q19"/>
      <c r="S19"/>
      <c r="U19" s="3"/>
    </row>
    <row r="20" spans="1:21" x14ac:dyDescent="0.25">
      <c r="A20"/>
      <c r="B20"/>
      <c r="C20"/>
      <c r="D20"/>
      <c r="E20"/>
      <c r="F20"/>
      <c r="G20"/>
      <c r="H20"/>
      <c r="I20"/>
      <c r="J20"/>
      <c r="K20"/>
      <c r="M20"/>
      <c r="O20"/>
      <c r="Q20"/>
      <c r="S20"/>
      <c r="U20" s="3"/>
    </row>
    <row r="21" spans="1:21" x14ac:dyDescent="0.25">
      <c r="A21"/>
      <c r="B21"/>
      <c r="C21"/>
      <c r="D21"/>
      <c r="E21"/>
      <c r="F21"/>
      <c r="G21"/>
      <c r="H21"/>
      <c r="I21"/>
      <c r="J21"/>
      <c r="K21"/>
      <c r="M21"/>
      <c r="O21"/>
      <c r="Q21"/>
      <c r="S21"/>
      <c r="U21" s="3"/>
    </row>
    <row r="22" spans="1:21" x14ac:dyDescent="0.25">
      <c r="A22"/>
      <c r="B22"/>
      <c r="C22"/>
      <c r="D22"/>
      <c r="E22"/>
      <c r="F22"/>
      <c r="G22"/>
      <c r="H22"/>
      <c r="I22"/>
      <c r="J22"/>
      <c r="K22"/>
      <c r="M22"/>
      <c r="O22"/>
      <c r="Q22"/>
      <c r="S22"/>
      <c r="U22" s="3"/>
    </row>
    <row r="23" spans="1:21" x14ac:dyDescent="0.25">
      <c r="A23"/>
      <c r="B23"/>
      <c r="C23"/>
      <c r="D23"/>
      <c r="E23"/>
      <c r="F23"/>
      <c r="G23"/>
      <c r="H23"/>
      <c r="I23"/>
      <c r="J23"/>
      <c r="K23"/>
      <c r="M23"/>
      <c r="O23"/>
      <c r="Q23"/>
      <c r="S23"/>
      <c r="U23" s="3"/>
    </row>
    <row r="24" spans="1:21" x14ac:dyDescent="0.25">
      <c r="A24"/>
      <c r="B24"/>
      <c r="C24"/>
      <c r="D24"/>
      <c r="E24"/>
      <c r="F24"/>
      <c r="G24"/>
      <c r="H24"/>
      <c r="I24"/>
      <c r="J24"/>
      <c r="K24"/>
      <c r="M24"/>
      <c r="O24"/>
      <c r="Q24"/>
      <c r="S24"/>
      <c r="U24" s="3"/>
    </row>
    <row r="25" spans="1:21" x14ac:dyDescent="0.25">
      <c r="A25"/>
      <c r="B25"/>
      <c r="C25"/>
      <c r="D25"/>
      <c r="E25"/>
      <c r="F25"/>
      <c r="G25"/>
      <c r="H25"/>
      <c r="I25"/>
      <c r="J25"/>
      <c r="K25"/>
      <c r="M25"/>
      <c r="O25"/>
      <c r="Q25"/>
      <c r="S25"/>
      <c r="U25" s="3"/>
    </row>
    <row r="26" spans="1:21" x14ac:dyDescent="0.25">
      <c r="A26"/>
      <c r="B26"/>
      <c r="C26"/>
      <c r="D26"/>
      <c r="E26"/>
      <c r="F26"/>
      <c r="G26"/>
      <c r="H26"/>
      <c r="I26"/>
      <c r="J26"/>
      <c r="K26"/>
      <c r="M26"/>
      <c r="O26"/>
      <c r="Q26"/>
      <c r="S26"/>
      <c r="U26" s="3"/>
    </row>
    <row r="27" spans="1:21" x14ac:dyDescent="0.25">
      <c r="A27"/>
      <c r="B27"/>
      <c r="C27"/>
      <c r="D27"/>
      <c r="E27"/>
      <c r="F27"/>
      <c r="G27"/>
      <c r="H27"/>
      <c r="I27"/>
      <c r="J27"/>
      <c r="K27"/>
      <c r="M27"/>
      <c r="O27"/>
      <c r="Q27"/>
      <c r="S27"/>
      <c r="U27" s="3"/>
    </row>
    <row r="28" spans="1:21" x14ac:dyDescent="0.25">
      <c r="A28"/>
      <c r="B28"/>
      <c r="C28"/>
      <c r="D28"/>
      <c r="E28"/>
      <c r="F28"/>
      <c r="G28"/>
      <c r="H28"/>
      <c r="I28"/>
      <c r="J28"/>
      <c r="K28"/>
      <c r="M28"/>
      <c r="O28"/>
      <c r="Q28"/>
      <c r="S28"/>
      <c r="U28" s="3"/>
    </row>
    <row r="29" spans="1:21" x14ac:dyDescent="0.25">
      <c r="A29"/>
      <c r="B29"/>
      <c r="C29"/>
      <c r="D29"/>
      <c r="E29"/>
      <c r="F29"/>
      <c r="G29"/>
      <c r="H29"/>
      <c r="I29"/>
      <c r="J29"/>
      <c r="K29"/>
      <c r="M29"/>
      <c r="O29"/>
      <c r="Q29"/>
      <c r="S29"/>
      <c r="U29" s="3"/>
    </row>
    <row r="30" spans="1:21" x14ac:dyDescent="0.25">
      <c r="A30"/>
      <c r="B30"/>
      <c r="C30"/>
      <c r="D30"/>
      <c r="E30"/>
      <c r="F30"/>
      <c r="G30"/>
      <c r="H30"/>
      <c r="I30"/>
      <c r="J30"/>
      <c r="K30"/>
      <c r="M30"/>
      <c r="O30"/>
      <c r="Q30"/>
      <c r="S30"/>
      <c r="U30" s="3"/>
    </row>
    <row r="31" spans="1:21" x14ac:dyDescent="0.25">
      <c r="A31"/>
      <c r="B31"/>
      <c r="C31"/>
      <c r="D31"/>
      <c r="E31"/>
      <c r="F31"/>
      <c r="G31"/>
      <c r="H31"/>
      <c r="I31"/>
      <c r="J31"/>
      <c r="K31"/>
      <c r="M31"/>
      <c r="O31"/>
      <c r="Q31"/>
      <c r="S31"/>
      <c r="U31" s="3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M32"/>
      <c r="O32"/>
      <c r="Q32"/>
      <c r="S32"/>
      <c r="U32" s="3"/>
    </row>
    <row r="33" spans="1:21" x14ac:dyDescent="0.25">
      <c r="A33"/>
      <c r="B33"/>
      <c r="C33"/>
      <c r="D33"/>
      <c r="E33"/>
      <c r="F33"/>
      <c r="G33"/>
      <c r="H33"/>
      <c r="I33"/>
      <c r="J33"/>
      <c r="K33"/>
      <c r="M33"/>
      <c r="O33"/>
      <c r="Q33"/>
      <c r="S33"/>
      <c r="U33" s="3"/>
    </row>
    <row r="34" spans="1:21" x14ac:dyDescent="0.25">
      <c r="A34"/>
      <c r="B34"/>
      <c r="C34"/>
      <c r="D34"/>
      <c r="E34"/>
      <c r="F34"/>
      <c r="G34"/>
      <c r="H34"/>
      <c r="I34"/>
      <c r="J34"/>
      <c r="K34"/>
      <c r="M34"/>
      <c r="O34"/>
      <c r="Q34"/>
      <c r="S34"/>
      <c r="U34" s="3"/>
    </row>
    <row r="35" spans="1:21" x14ac:dyDescent="0.25">
      <c r="A35"/>
      <c r="B35"/>
      <c r="C35"/>
      <c r="D35"/>
      <c r="E35"/>
      <c r="F35"/>
      <c r="G35"/>
      <c r="H35"/>
      <c r="I35"/>
      <c r="J35"/>
      <c r="K35"/>
      <c r="M35"/>
      <c r="O35"/>
      <c r="Q35"/>
      <c r="S35"/>
      <c r="U35" s="3"/>
    </row>
    <row r="36" spans="1:21" x14ac:dyDescent="0.25">
      <c r="A36"/>
      <c r="B36"/>
      <c r="C36"/>
      <c r="D36"/>
      <c r="E36"/>
      <c r="F36"/>
      <c r="G36"/>
      <c r="H36"/>
      <c r="I36"/>
      <c r="J36"/>
      <c r="K36"/>
      <c r="M36"/>
      <c r="O36"/>
      <c r="Q36"/>
      <c r="S36"/>
      <c r="U36" s="3"/>
    </row>
    <row r="37" spans="1:21" x14ac:dyDescent="0.25">
      <c r="A37"/>
      <c r="B37"/>
      <c r="C37"/>
      <c r="D37"/>
      <c r="E37"/>
      <c r="F37"/>
      <c r="G37"/>
      <c r="H37"/>
      <c r="I37"/>
      <c r="J37"/>
      <c r="K37"/>
      <c r="M37"/>
      <c r="O37"/>
      <c r="Q37"/>
      <c r="S37"/>
      <c r="U37" s="3"/>
    </row>
    <row r="38" spans="1:21" x14ac:dyDescent="0.25">
      <c r="A38"/>
      <c r="B38"/>
      <c r="C38"/>
      <c r="D38"/>
      <c r="E38"/>
      <c r="F38"/>
      <c r="G38"/>
      <c r="H38"/>
      <c r="I38"/>
      <c r="J38"/>
      <c r="K38"/>
      <c r="M38"/>
      <c r="O38"/>
      <c r="Q38"/>
      <c r="S38"/>
      <c r="U38" s="3"/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M39"/>
      <c r="O39"/>
      <c r="Q39"/>
      <c r="S39"/>
      <c r="U39" s="3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M40"/>
      <c r="O40"/>
      <c r="Q40"/>
      <c r="S40"/>
      <c r="U40" s="3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M41"/>
      <c r="O41"/>
      <c r="Q41"/>
      <c r="S41"/>
      <c r="U41" s="3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M42"/>
      <c r="O42"/>
      <c r="Q42"/>
      <c r="S42"/>
      <c r="U42" s="3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M43"/>
      <c r="O43"/>
      <c r="Q43"/>
      <c r="S43"/>
      <c r="U43" s="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M44"/>
      <c r="O44"/>
      <c r="Q44"/>
      <c r="S44"/>
      <c r="U44" s="3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M45"/>
      <c r="O45"/>
      <c r="Q45"/>
      <c r="S45"/>
      <c r="U45" s="3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M46"/>
      <c r="O46"/>
      <c r="Q46"/>
      <c r="S46"/>
      <c r="U46" s="3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M47"/>
      <c r="O47"/>
      <c r="Q47"/>
      <c r="S47"/>
      <c r="U47" s="3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M48"/>
      <c r="O48"/>
      <c r="Q48"/>
      <c r="S48"/>
      <c r="U48" s="3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M49"/>
      <c r="O49"/>
      <c r="Q49"/>
      <c r="S49"/>
      <c r="U49" s="3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M50"/>
      <c r="O50"/>
      <c r="Q50"/>
      <c r="S50"/>
      <c r="U50" s="3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M51"/>
      <c r="O51"/>
      <c r="Q51"/>
      <c r="S51"/>
      <c r="U51" s="3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M52"/>
      <c r="O52"/>
      <c r="Q52"/>
      <c r="S52"/>
      <c r="U52" s="3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M53"/>
      <c r="O53"/>
      <c r="Q53"/>
      <c r="S53"/>
      <c r="U53" s="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M54"/>
      <c r="O54"/>
      <c r="Q54"/>
      <c r="S54"/>
      <c r="U54" s="3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M55"/>
      <c r="O55"/>
      <c r="Q55"/>
      <c r="S55"/>
      <c r="U55" s="3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FE2E-44ED-4D93-9F38-49EC5D8A4FDA}">
  <dimension ref="A1:C11"/>
  <sheetViews>
    <sheetView workbookViewId="0"/>
  </sheetViews>
  <sheetFormatPr defaultRowHeight="15" x14ac:dyDescent="0.25"/>
  <cols>
    <col min="1" max="1" width="13.42578125" customWidth="1"/>
    <col min="2" max="2" width="22.140625" customWidth="1"/>
    <col min="3" max="3" width="21.28515625" customWidth="1"/>
  </cols>
  <sheetData>
    <row r="1" spans="1:3" ht="18" x14ac:dyDescent="0.25">
      <c r="A1" s="14" t="s">
        <v>50</v>
      </c>
      <c r="B1" s="6"/>
      <c r="C1" s="6"/>
    </row>
    <row r="2" spans="1:3" ht="15.75" x14ac:dyDescent="0.25">
      <c r="A2" s="12" t="s">
        <v>49</v>
      </c>
      <c r="B2" s="6"/>
      <c r="C2" s="6"/>
    </row>
    <row r="3" spans="1:3" ht="47.25" x14ac:dyDescent="0.25">
      <c r="A3" s="15" t="s">
        <v>54</v>
      </c>
      <c r="B3" s="15" t="s">
        <v>55</v>
      </c>
      <c r="C3" s="16" t="s">
        <v>56</v>
      </c>
    </row>
    <row r="4" spans="1:3" ht="15.75" x14ac:dyDescent="0.25">
      <c r="A4" s="17" t="s">
        <v>4</v>
      </c>
      <c r="B4" s="18" t="s">
        <v>36</v>
      </c>
      <c r="C4" s="19">
        <v>18906.5</v>
      </c>
    </row>
    <row r="5" spans="1:3" ht="15.75" x14ac:dyDescent="0.25">
      <c r="A5" s="17" t="s">
        <v>57</v>
      </c>
      <c r="B5" s="18" t="s">
        <v>58</v>
      </c>
      <c r="C5" s="19">
        <v>1125</v>
      </c>
    </row>
    <row r="6" spans="1:3" ht="15.75" x14ac:dyDescent="0.25">
      <c r="A6" s="17" t="s">
        <v>6</v>
      </c>
      <c r="B6" s="18" t="s">
        <v>38</v>
      </c>
      <c r="C6" s="19">
        <v>2466.5</v>
      </c>
    </row>
    <row r="7" spans="1:3" ht="15.75" x14ac:dyDescent="0.25">
      <c r="A7" s="20" t="s">
        <v>44</v>
      </c>
      <c r="B7" s="21" t="s">
        <v>52</v>
      </c>
      <c r="C7" s="22">
        <f>SUM(C4:C6)</f>
        <v>22498</v>
      </c>
    </row>
    <row r="8" spans="1:3" ht="15.75" x14ac:dyDescent="0.25">
      <c r="A8" s="11" t="s">
        <v>45</v>
      </c>
      <c r="B8" s="11"/>
      <c r="C8" s="11"/>
    </row>
    <row r="9" spans="1:3" ht="15.75" x14ac:dyDescent="0.25">
      <c r="A9" s="11" t="s">
        <v>46</v>
      </c>
      <c r="B9" s="11"/>
      <c r="C9" s="11"/>
    </row>
    <row r="10" spans="1:3" ht="15.75" x14ac:dyDescent="0.25">
      <c r="A10" s="11" t="s">
        <v>47</v>
      </c>
      <c r="B10" s="11"/>
      <c r="C10" s="11"/>
    </row>
    <row r="11" spans="1:3" ht="15.75" x14ac:dyDescent="0.25">
      <c r="A11" s="7" t="s">
        <v>48</v>
      </c>
      <c r="B11" s="11"/>
      <c r="C11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ELPAC 2020-21</vt:lpstr>
      <vt:lpstr>County Reimbursement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ELPAC 2020-21 (CA Dept of Education)</dc:title>
  <dc:subject>Schedule of Seventh Assessment Apportionment for the 2020–21 English Language Proficiency Assessments for California Administration.</dc:subject>
  <dc:creator/>
  <cp:lastModifiedBy/>
  <dcterms:created xsi:type="dcterms:W3CDTF">2025-02-20T22:28:20Z</dcterms:created>
  <dcterms:modified xsi:type="dcterms:W3CDTF">2025-02-20T22:28:27Z</dcterms:modified>
</cp:coreProperties>
</file>