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13_ncr:1_{E7278EDD-15A6-45BC-8274-158A04F2CD80}" xr6:coauthVersionLast="47" xr6:coauthVersionMax="47" xr10:uidLastSave="{00000000-0000-0000-0000-000000000000}"/>
  <bookViews>
    <workbookView xWindow="-120" yWindow="-120" windowWidth="29040" windowHeight="15840" xr2:uid="{E41914BB-710F-4342-ABD0-2AE801BE35BB}"/>
  </bookViews>
  <sheets>
    <sheet name="CAASPP 2020-21" sheetId="1" r:id="rId1"/>
    <sheet name="County Reimbursement Total" sheetId="2" r:id="rId2"/>
  </sheets>
  <definedNames>
    <definedName name="_xlnm._FilterDatabase" localSheetId="0" hidden="1">'CAASPP 2020-21'!$A$3:$AC$3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AC4" i="1"/>
  <c r="AB4" i="1"/>
  <c r="AB5" i="1"/>
  <c r="V4" i="1"/>
  <c r="V5" i="1"/>
  <c r="T4" i="1"/>
  <c r="T5" i="1"/>
  <c r="R4" i="1"/>
  <c r="R5" i="1"/>
  <c r="P4" i="1"/>
  <c r="P5" i="1"/>
  <c r="N4" i="1"/>
  <c r="N5" i="1"/>
  <c r="AC5" i="1" s="1"/>
  <c r="L4" i="1"/>
  <c r="L5" i="1"/>
  <c r="Z4" i="1"/>
  <c r="Z5" i="1"/>
  <c r="X4" i="1"/>
  <c r="X5" i="1"/>
  <c r="AC6" i="1" l="1"/>
</calcChain>
</file>

<file path=xl/sharedStrings.xml><?xml version="1.0" encoding="utf-8"?>
<sst xmlns="http://schemas.openxmlformats.org/spreadsheetml/2006/main" count="82" uniqueCount="65">
  <si>
    <t>Fi$CAL Supplier ID</t>
  </si>
  <si>
    <t>Fi$CAL Address Sequence</t>
  </si>
  <si>
    <t>1</t>
  </si>
  <si>
    <t>00000</t>
  </si>
  <si>
    <t>0</t>
  </si>
  <si>
    <t>0000000</t>
  </si>
  <si>
    <t>41</t>
  </si>
  <si>
    <t>39</t>
  </si>
  <si>
    <t>SAN JOAQUIN</t>
  </si>
  <si>
    <t>0000011841</t>
  </si>
  <si>
    <t>3930476</t>
  </si>
  <si>
    <t>0423</t>
  </si>
  <si>
    <t>Venture Academy</t>
  </si>
  <si>
    <t>641</t>
  </si>
  <si>
    <t>340</t>
  </si>
  <si>
    <t>39103973930476</t>
  </si>
  <si>
    <t>SAN MATEO</t>
  </si>
  <si>
    <t>0000011843</t>
  </si>
  <si>
    <t>68973</t>
  </si>
  <si>
    <t>Millbrae Elementary</t>
  </si>
  <si>
    <t>1391</t>
  </si>
  <si>
    <t>441</t>
  </si>
  <si>
    <t>41689730000000</t>
  </si>
  <si>
    <t>Local Educational Agency</t>
  </si>
  <si>
    <t>County Code</t>
  </si>
  <si>
    <t>District Code</t>
  </si>
  <si>
    <t>School Code</t>
  </si>
  <si>
    <t>Charter Number</t>
  </si>
  <si>
    <t>County Name</t>
  </si>
  <si>
    <t>Smarter Balanced Computer-Based Count</t>
  </si>
  <si>
    <t>Smarter Balanced Computer-Based Dollars</t>
  </si>
  <si>
    <t>Smarter Balanced Paper-Pencil Count</t>
  </si>
  <si>
    <t>Smarter Balanced Paper-Pencil Dollars</t>
  </si>
  <si>
    <t>California Science Test Count</t>
  </si>
  <si>
    <t>California Science Test Dollars</t>
  </si>
  <si>
    <t>California Alternate Assessment Count</t>
  </si>
  <si>
    <t>California Alternate Assessment Dollars</t>
  </si>
  <si>
    <t>California Alternate Assessment for Science Count</t>
  </si>
  <si>
    <t>California Alternate Assessment for Science Dollars</t>
  </si>
  <si>
    <t>California Spanish Assessment Count</t>
  </si>
  <si>
    <t>California Spanish Assessment Dollars</t>
  </si>
  <si>
    <t>Exempt Count</t>
  </si>
  <si>
    <t>Exempt Dollars</t>
  </si>
  <si>
    <t>Not Tested Dollars</t>
  </si>
  <si>
    <t>Total Dollars</t>
  </si>
  <si>
    <t>County-District-School Code</t>
  </si>
  <si>
    <t>Not Tested Count</t>
  </si>
  <si>
    <t>9</t>
  </si>
  <si>
    <t>Fiscal Year 2022–23 Funds</t>
  </si>
  <si>
    <t>Schedule of Sixth Assessment Apportionment for the 2020–21 California Assessment of Student Performance and Progress (CAASPP) Administration</t>
  </si>
  <si>
    <t>Grand Total</t>
  </si>
  <si>
    <t>Prepared by</t>
  </si>
  <si>
    <t>Assessment Development and Administration Division</t>
  </si>
  <si>
    <t>California Department of Education</t>
  </si>
  <si>
    <t>February 2025</t>
  </si>
  <si>
    <t>Grade Two Diagnostic Count</t>
  </si>
  <si>
    <t>Grade Two Diagnostic Dollars</t>
  </si>
  <si>
    <t>N/A</t>
  </si>
  <si>
    <t>Service Location</t>
  </si>
  <si>
    <t>C0423</t>
  </si>
  <si>
    <t>County
Code</t>
  </si>
  <si>
    <t>County
Name</t>
  </si>
  <si>
    <t>Apportionment  Reimbursement Total</t>
  </si>
  <si>
    <t>San Mateo</t>
  </si>
  <si>
    <t>San Joaquin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</si>
</sst>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0" fontId="3" fillId="0" borderId="1" xfId="1" applyFont="1"/>
    <xf numFmtId="0" fontId="4" fillId="0" borderId="0" xfId="0" applyFont="1"/>
    <xf numFmtId="49" fontId="5" fillId="2" borderId="0" xfId="0" applyNumberFormat="1" applyFont="1" applyFill="1" applyAlignment="1">
      <alignment horizontal="center" vertical="center" wrapText="1"/>
    </xf>
    <xf numFmtId="49" fontId="6" fillId="0" borderId="0" xfId="0" applyNumberFormat="1" applyFont="1"/>
    <xf numFmtId="49" fontId="6" fillId="0" borderId="0" xfId="0" applyNumberFormat="1" applyFont="1" applyAlignment="1">
      <alignment horizontal="right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49" fontId="7" fillId="0" borderId="0" xfId="0" applyNumberFormat="1" applyFont="1"/>
    <xf numFmtId="0" fontId="6" fillId="0" borderId="0" xfId="0" applyFont="1"/>
    <xf numFmtId="164" fontId="7" fillId="0" borderId="0" xfId="0" applyNumberFormat="1" applyFont="1"/>
    <xf numFmtId="1" fontId="6" fillId="0" borderId="0" xfId="0" applyNumberFormat="1" applyFont="1"/>
    <xf numFmtId="49" fontId="8" fillId="0" borderId="0" xfId="1" applyNumberFormat="1" applyFont="1" applyBorder="1"/>
    <xf numFmtId="0" fontId="5" fillId="2" borderId="0" xfId="2" applyFont="1" applyFill="1" applyAlignment="1">
      <alignment horizontal="center" vertical="center" wrapText="1"/>
    </xf>
    <xf numFmtId="164" fontId="5" fillId="2" borderId="0" xfId="3" applyNumberFormat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/>
    </xf>
    <xf numFmtId="0" fontId="6" fillId="0" borderId="3" xfId="0" applyFont="1" applyBorder="1"/>
    <xf numFmtId="44" fontId="6" fillId="0" borderId="4" xfId="0" applyNumberFormat="1" applyFont="1" applyBorder="1"/>
    <xf numFmtId="0" fontId="7" fillId="0" borderId="5" xfId="0" applyFont="1" applyBorder="1" applyAlignment="1">
      <alignment horizontal="center"/>
    </xf>
    <xf numFmtId="0" fontId="6" fillId="0" borderId="6" xfId="0" applyFont="1" applyBorder="1"/>
    <xf numFmtId="44" fontId="7" fillId="0" borderId="7" xfId="0" applyNumberFormat="1" applyFont="1" applyBorder="1"/>
    <xf numFmtId="49" fontId="6" fillId="0" borderId="0" xfId="0" quotePrefix="1" applyNumberFormat="1" applyFont="1"/>
  </cellXfs>
  <cellStyles count="4">
    <cellStyle name="Currency 2" xfId="3" xr:uid="{F271CE32-9154-45E3-A11C-106223A61B37}"/>
    <cellStyle name="Heading 1" xfId="1" builtinId="16"/>
    <cellStyle name="Normal" xfId="0" builtinId="0"/>
    <cellStyle name="Normal 2" xfId="2" xr:uid="{5BABD621-6ED2-4A31-ACFD-D85819DD4EF9}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numFmt numFmtId="164" formatCode="&quot;$&quot;#,##0.0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512B86-696E-4565-A635-CD82537E5892}" name="Table1" displayName="Table1" ref="A3:AC6" totalsRowShown="0" headerRowDxfId="34" dataDxfId="33">
  <autoFilter ref="A3:AC6" xr:uid="{57512B86-696E-4565-A635-CD82537E5892}"/>
  <tableColumns count="29">
    <tableColumn id="1" xr3:uid="{0E52EB3F-3B20-4E45-955F-595562F0C862}" name="County Name" dataDxfId="32"/>
    <tableColumn id="2" xr3:uid="{ECE23542-02A9-40D5-848B-4596942E3BCA}" name="Fi$CAL Supplier ID" dataDxfId="31"/>
    <tableColumn id="3" xr3:uid="{FE2074BD-FE4A-47D4-A834-E0B29F7FA14E}" name="Fi$CAL Address Sequence" dataDxfId="30"/>
    <tableColumn id="4" xr3:uid="{2B6930A4-78BA-474C-9833-535C2495CFEB}" name="County-District-School Code" dataDxfId="29"/>
    <tableColumn id="5" xr3:uid="{FD620207-41B5-42BF-87C7-00FC5AF41BCB}" name="County Code" dataDxfId="28"/>
    <tableColumn id="6" xr3:uid="{C5E382D8-7773-4882-857B-3723CA740C91}" name="District Code" dataDxfId="27"/>
    <tableColumn id="7" xr3:uid="{8E2C00A9-E0B6-487F-906C-5E9986D43BF7}" name="School Code" dataDxfId="26"/>
    <tableColumn id="8" xr3:uid="{BF9B4975-524B-4ABC-86D4-152D4BD1904E}" name="Charter Number" dataDxfId="25"/>
    <tableColumn id="29" xr3:uid="{934E3576-75EA-44A2-95FF-4AB2D40D9BF5}" name="Service Location"/>
    <tableColumn id="9" xr3:uid="{C13D58A4-4AEB-415D-8FD1-29CB533535EE}" name="Local Educational Agency" dataDxfId="24"/>
    <tableColumn id="10" xr3:uid="{A5E52AF2-C070-415E-BE49-F67E5480B915}" name="Smarter Balanced Computer-Based Count" dataDxfId="23"/>
    <tableColumn id="11" xr3:uid="{123077EB-B790-45E7-8BCD-010CDF011359}" name="Smarter Balanced Computer-Based Dollars" dataDxfId="22"/>
    <tableColumn id="12" xr3:uid="{9B9A839C-B052-4311-AC55-1B83AC5FA625}" name="Smarter Balanced Paper-Pencil Count" dataDxfId="21"/>
    <tableColumn id="13" xr3:uid="{15938DB6-58AF-4145-AF00-C26468CA801C}" name="Smarter Balanced Paper-Pencil Dollars" dataDxfId="20"/>
    <tableColumn id="14" xr3:uid="{E724F273-4904-40D6-A03C-A423286B960A}" name="California Science Test Count" dataDxfId="19"/>
    <tableColumn id="15" xr3:uid="{A793E7B9-C989-44F4-BF75-8B523DCEDE8E}" name="California Science Test Dollars" dataDxfId="18"/>
    <tableColumn id="16" xr3:uid="{C98BADB8-EA9B-4035-B84B-118613DBCE30}" name="California Alternate Assessment Count" dataDxfId="17"/>
    <tableColumn id="17" xr3:uid="{8196B88A-7176-4D6C-B975-8C1CCB034E7A}" name="California Alternate Assessment Dollars" dataDxfId="16"/>
    <tableColumn id="18" xr3:uid="{A73C95B2-09D5-4739-A00C-5229CA2B05F8}" name="California Alternate Assessment for Science Count" dataDxfId="15"/>
    <tableColumn id="19" xr3:uid="{962DD005-E585-45BD-A05B-B43E74316A7F}" name="California Alternate Assessment for Science Dollars" dataDxfId="14"/>
    <tableColumn id="20" xr3:uid="{F4A1A9BE-7F2E-4FA3-B1D8-61A7893F2BFF}" name="California Spanish Assessment Count" dataDxfId="13"/>
    <tableColumn id="21" xr3:uid="{5C68BCFD-C2AC-4438-8B11-0149B97B3C0F}" name="California Spanish Assessment Dollars" dataDxfId="12"/>
    <tableColumn id="22" xr3:uid="{17396DCC-65AD-40E4-9003-AAF8B0AB1739}" name="Exempt Count" dataDxfId="11"/>
    <tableColumn id="23" xr3:uid="{ECB2631D-0104-440E-9635-98F7642E0789}" name="Exempt Dollars" dataDxfId="10"/>
    <tableColumn id="24" xr3:uid="{65B2F9C3-5F21-4E2A-BB94-B760538864D9}" name="Not Tested Count" dataDxfId="9"/>
    <tableColumn id="25" xr3:uid="{0906D961-B2A0-43AB-AE66-605621FA6AB9}" name="Not Tested Dollars" dataDxfId="8"/>
    <tableColumn id="28" xr3:uid="{3E1D2864-39C8-4255-A271-819A670B9C53}" name="Grade Two Diagnostic Count"/>
    <tableColumn id="27" xr3:uid="{993C1D4C-9673-4F2A-83DC-BCE753FC381E}" name="Grade Two Diagnostic Dollars" dataDxfId="7">
      <calculatedColumnFormula>Table1[[#This Row],[Grade Two Diagnostic Count]]*2.52</calculatedColumnFormula>
    </tableColumn>
    <tableColumn id="26" xr3:uid="{A26CBA70-FF7C-44F2-9398-AAFFC927E13E}" name="Total Dollars" dataDxfId="6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Schedule of Sixth Assessment Apportionment for the 2020–21 California Assessment of Student Performance and Progress (CAASPP) Administration" altTextSummary="This table displays the student testing data and dollar amounts for the 2020-21 CAASPP administra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ED59B4-9902-4D0A-92E7-803B27D56271}" name="Table13" displayName="Table13" ref="A3:C6" totalsRowShown="0" headerRowDxfId="5" dataDxfId="4" tableBorderDxfId="3">
  <autoFilter ref="A3:C6" xr:uid="{2DED59B4-9902-4D0A-92E7-803B27D56271}"/>
  <tableColumns count="3">
    <tableColumn id="1" xr3:uid="{80762C7C-2930-4BD3-B9A4-AD1E217777DE}" name="County_x000a_Code" dataDxfId="2"/>
    <tableColumn id="2" xr3:uid="{292BC47F-CD03-49D6-9AA3-7898D75D1F75}" name="County_x000a_Name" dataDxfId="1"/>
    <tableColumn id="3" xr3:uid="{C2892053-6925-459F-9581-00E3A882D7E9}" name="Apportionment  Reimbursement Total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CAASPP 2020-21 Testing Year County Reimbursement Totals" altTextSummary="This table shows the apportionment reimbursement total by county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38576-F01D-433E-94C2-E835F7E53BF8}">
  <dimension ref="A1:AC10"/>
  <sheetViews>
    <sheetView tabSelected="1" zoomScaleNormal="100" workbookViewId="0">
      <pane ySplit="3" topLeftCell="A4" activePane="bottomLeft" state="frozen"/>
      <selection activeCell="C1" sqref="C1"/>
      <selection pane="bottomLeft"/>
    </sheetView>
  </sheetViews>
  <sheetFormatPr defaultColWidth="9.28515625" defaultRowHeight="15" x14ac:dyDescent="0.25"/>
  <cols>
    <col min="1" max="1" width="18.5703125" style="1" customWidth="1"/>
    <col min="2" max="2" width="16.140625" style="1" customWidth="1"/>
    <col min="3" max="3" width="16.42578125" style="1" customWidth="1"/>
    <col min="4" max="4" width="22.7109375" style="1" customWidth="1"/>
    <col min="5" max="5" width="13" style="1" customWidth="1"/>
    <col min="6" max="6" width="13.140625" style="1" customWidth="1"/>
    <col min="7" max="7" width="13" style="1" customWidth="1"/>
    <col min="8" max="9" width="14.28515625" style="1" customWidth="1"/>
    <col min="10" max="10" width="32.28515625" style="1" customWidth="1"/>
    <col min="11" max="11" width="17.42578125" style="2" customWidth="1"/>
    <col min="12" max="12" width="18.140625" style="1" customWidth="1"/>
    <col min="13" max="13" width="16.28515625" style="2" customWidth="1"/>
    <col min="14" max="14" width="16.140625" style="1" customWidth="1"/>
    <col min="15" max="15" width="17.140625" style="2" customWidth="1"/>
    <col min="16" max="16" width="17.7109375" style="1" customWidth="1"/>
    <col min="17" max="17" width="16.5703125" style="2" customWidth="1"/>
    <col min="18" max="18" width="18" style="1" customWidth="1"/>
    <col min="19" max="19" width="16.140625" style="2" customWidth="1"/>
    <col min="20" max="20" width="16" style="1" customWidth="1"/>
    <col min="21" max="21" width="17" style="2" customWidth="1"/>
    <col min="22" max="22" width="16.7109375" style="1" customWidth="1"/>
    <col min="23" max="23" width="14.28515625" style="2" customWidth="1"/>
    <col min="24" max="24" width="13.7109375" customWidth="1"/>
    <col min="25" max="25" width="15.85546875" style="2" customWidth="1"/>
    <col min="26" max="28" width="15.7109375" customWidth="1"/>
    <col min="29" max="29" width="16.85546875" style="1" customWidth="1"/>
    <col min="30" max="16384" width="9.28515625" style="1"/>
  </cols>
  <sheetData>
    <row r="1" spans="1:29" ht="18.75" thickBot="1" x14ac:dyDescent="0.3">
      <c r="A1" s="3" t="s">
        <v>49</v>
      </c>
    </row>
    <row r="2" spans="1:29" ht="16.5" thickTop="1" x14ac:dyDescent="0.25">
      <c r="A2" s="4" t="s">
        <v>48</v>
      </c>
    </row>
    <row r="3" spans="1:29" ht="90" customHeight="1" x14ac:dyDescent="0.25">
      <c r="A3" s="5" t="s">
        <v>28</v>
      </c>
      <c r="B3" s="5" t="s">
        <v>0</v>
      </c>
      <c r="C3" s="5" t="s">
        <v>1</v>
      </c>
      <c r="D3" s="5" t="s">
        <v>45</v>
      </c>
      <c r="E3" s="5" t="s">
        <v>24</v>
      </c>
      <c r="F3" s="5" t="s">
        <v>25</v>
      </c>
      <c r="G3" s="5" t="s">
        <v>26</v>
      </c>
      <c r="H3" s="5" t="s">
        <v>27</v>
      </c>
      <c r="I3" s="5" t="s">
        <v>58</v>
      </c>
      <c r="J3" s="5" t="s">
        <v>23</v>
      </c>
      <c r="K3" s="5" t="s">
        <v>29</v>
      </c>
      <c r="L3" s="5" t="s">
        <v>30</v>
      </c>
      <c r="M3" s="5" t="s">
        <v>31</v>
      </c>
      <c r="N3" s="5" t="s">
        <v>32</v>
      </c>
      <c r="O3" s="5" t="s">
        <v>33</v>
      </c>
      <c r="P3" s="5" t="s">
        <v>34</v>
      </c>
      <c r="Q3" s="5" t="s">
        <v>35</v>
      </c>
      <c r="R3" s="5" t="s">
        <v>36</v>
      </c>
      <c r="S3" s="5" t="s">
        <v>37</v>
      </c>
      <c r="T3" s="5" t="s">
        <v>38</v>
      </c>
      <c r="U3" s="5" t="s">
        <v>39</v>
      </c>
      <c r="V3" s="5" t="s">
        <v>40</v>
      </c>
      <c r="W3" s="5" t="s">
        <v>41</v>
      </c>
      <c r="X3" s="5" t="s">
        <v>42</v>
      </c>
      <c r="Y3" s="5" t="s">
        <v>46</v>
      </c>
      <c r="Z3" s="5" t="s">
        <v>43</v>
      </c>
      <c r="AA3" s="5" t="s">
        <v>55</v>
      </c>
      <c r="AB3" s="5" t="s">
        <v>56</v>
      </c>
      <c r="AC3" s="5" t="s">
        <v>44</v>
      </c>
    </row>
    <row r="4" spans="1:29" ht="15.75" x14ac:dyDescent="0.25">
      <c r="A4" s="6" t="s">
        <v>8</v>
      </c>
      <c r="B4" s="6" t="s">
        <v>9</v>
      </c>
      <c r="C4" s="6" t="s">
        <v>2</v>
      </c>
      <c r="D4" s="6" t="s">
        <v>15</v>
      </c>
      <c r="E4" s="6" t="s">
        <v>7</v>
      </c>
      <c r="F4" s="6" t="s">
        <v>3</v>
      </c>
      <c r="G4" s="6" t="s">
        <v>10</v>
      </c>
      <c r="H4" s="6" t="s">
        <v>11</v>
      </c>
      <c r="I4" s="6" t="s">
        <v>59</v>
      </c>
      <c r="J4" s="6" t="s">
        <v>12</v>
      </c>
      <c r="K4" s="7" t="s">
        <v>13</v>
      </c>
      <c r="L4" s="8">
        <f t="shared" ref="L4:L5" si="0">K4*4</f>
        <v>2564</v>
      </c>
      <c r="M4" s="7" t="s">
        <v>4</v>
      </c>
      <c r="N4" s="8">
        <f t="shared" ref="N4:N5" si="1">M4*4</f>
        <v>0</v>
      </c>
      <c r="O4" s="7" t="s">
        <v>14</v>
      </c>
      <c r="P4" s="8">
        <f t="shared" ref="P4:P5" si="2">O4*2</f>
        <v>680</v>
      </c>
      <c r="Q4" s="7" t="s">
        <v>4</v>
      </c>
      <c r="R4" s="8">
        <f t="shared" ref="R4:R5" si="3">Q4*5</f>
        <v>0</v>
      </c>
      <c r="S4" s="7" t="s">
        <v>4</v>
      </c>
      <c r="T4" s="8">
        <f t="shared" ref="T4:T5" si="4">S4*5</f>
        <v>0</v>
      </c>
      <c r="U4" s="7" t="s">
        <v>4</v>
      </c>
      <c r="V4" s="8">
        <f t="shared" ref="V4:V5" si="5">U4*5</f>
        <v>0</v>
      </c>
      <c r="W4" s="9">
        <v>15</v>
      </c>
      <c r="X4" s="8">
        <f t="shared" ref="X4:X5" si="6">W4*1</f>
        <v>15</v>
      </c>
      <c r="Y4" s="9">
        <v>60</v>
      </c>
      <c r="Z4" s="8">
        <f t="shared" ref="Z4:Z5" si="7">Y4*1</f>
        <v>60</v>
      </c>
      <c r="AA4" s="13">
        <v>28</v>
      </c>
      <c r="AB4" s="8">
        <f>Table1[[#This Row],[Grade Two Diagnostic Count]]*2.52</f>
        <v>70.56</v>
      </c>
      <c r="AC4" s="8">
        <f>L4+N4+P4+R4+T4+V4+X4+Z4+AB4</f>
        <v>3389.56</v>
      </c>
    </row>
    <row r="5" spans="1:29" ht="15.75" x14ac:dyDescent="0.25">
      <c r="A5" s="6" t="s">
        <v>16</v>
      </c>
      <c r="B5" s="6" t="s">
        <v>17</v>
      </c>
      <c r="C5" s="6" t="s">
        <v>47</v>
      </c>
      <c r="D5" s="6" t="s">
        <v>22</v>
      </c>
      <c r="E5" s="6" t="s">
        <v>6</v>
      </c>
      <c r="F5" s="6" t="s">
        <v>18</v>
      </c>
      <c r="G5" s="6" t="s">
        <v>5</v>
      </c>
      <c r="H5" s="6" t="s">
        <v>57</v>
      </c>
      <c r="I5" s="6" t="s">
        <v>18</v>
      </c>
      <c r="J5" s="6" t="s">
        <v>19</v>
      </c>
      <c r="K5" s="7" t="s">
        <v>20</v>
      </c>
      <c r="L5" s="8">
        <f t="shared" si="0"/>
        <v>5564</v>
      </c>
      <c r="M5" s="7" t="s">
        <v>4</v>
      </c>
      <c r="N5" s="8">
        <f t="shared" si="1"/>
        <v>0</v>
      </c>
      <c r="O5" s="7" t="s">
        <v>21</v>
      </c>
      <c r="P5" s="8">
        <f t="shared" si="2"/>
        <v>882</v>
      </c>
      <c r="Q5" s="7" t="s">
        <v>2</v>
      </c>
      <c r="R5" s="8">
        <f t="shared" si="3"/>
        <v>5</v>
      </c>
      <c r="S5" s="7" t="s">
        <v>2</v>
      </c>
      <c r="T5" s="8">
        <f t="shared" si="4"/>
        <v>5</v>
      </c>
      <c r="U5" s="7" t="s">
        <v>4</v>
      </c>
      <c r="V5" s="8">
        <f t="shared" si="5"/>
        <v>0</v>
      </c>
      <c r="W5" s="9">
        <v>10</v>
      </c>
      <c r="X5" s="8">
        <f t="shared" si="6"/>
        <v>10</v>
      </c>
      <c r="Y5" s="9">
        <v>68</v>
      </c>
      <c r="Z5" s="8">
        <f t="shared" si="7"/>
        <v>68</v>
      </c>
      <c r="AA5" s="13">
        <v>0</v>
      </c>
      <c r="AB5" s="8">
        <f>Table1[[#This Row],[Grade Two Diagnostic Count]]*2.52</f>
        <v>0</v>
      </c>
      <c r="AC5" s="8">
        <f>L5+N5+P5+R5+T5+V5+X5+Z5+AB5</f>
        <v>6534</v>
      </c>
    </row>
    <row r="6" spans="1:29" ht="15.75" x14ac:dyDescent="0.25">
      <c r="A6" s="10" t="s">
        <v>50</v>
      </c>
      <c r="B6" s="6"/>
      <c r="C6" s="6"/>
      <c r="D6" s="6"/>
      <c r="E6" s="6"/>
      <c r="F6" s="6"/>
      <c r="G6" s="6"/>
      <c r="H6" s="6"/>
      <c r="I6" s="6"/>
      <c r="J6" s="6"/>
      <c r="K6" s="7"/>
      <c r="L6" s="6"/>
      <c r="M6" s="7"/>
      <c r="N6" s="6"/>
      <c r="O6" s="7"/>
      <c r="P6" s="6"/>
      <c r="Q6" s="7"/>
      <c r="R6" s="6"/>
      <c r="S6" s="7"/>
      <c r="T6" s="6"/>
      <c r="U6" s="7"/>
      <c r="V6" s="6"/>
      <c r="W6" s="7"/>
      <c r="X6" s="11"/>
      <c r="Y6" s="7"/>
      <c r="Z6" s="11"/>
      <c r="AA6" s="11"/>
      <c r="AB6" s="8"/>
      <c r="AC6" s="12">
        <f>SUM(AC4:AC5)</f>
        <v>9923.56</v>
      </c>
    </row>
    <row r="7" spans="1:29" ht="15.75" x14ac:dyDescent="0.25">
      <c r="A7" s="6" t="s">
        <v>51</v>
      </c>
    </row>
    <row r="8" spans="1:29" ht="15.75" x14ac:dyDescent="0.25">
      <c r="A8" s="6" t="s">
        <v>52</v>
      </c>
    </row>
    <row r="9" spans="1:29" ht="15.75" x14ac:dyDescent="0.25">
      <c r="A9" s="6" t="s">
        <v>53</v>
      </c>
    </row>
    <row r="10" spans="1:29" ht="15.75" x14ac:dyDescent="0.25">
      <c r="A10" s="6" t="s">
        <v>54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1036B-7240-453E-A65B-7732A4D38788}">
  <dimension ref="A1:C10"/>
  <sheetViews>
    <sheetView workbookViewId="0"/>
  </sheetViews>
  <sheetFormatPr defaultRowHeight="15" x14ac:dyDescent="0.25"/>
  <cols>
    <col min="1" max="1" width="19.7109375" customWidth="1"/>
    <col min="2" max="2" width="22.5703125" customWidth="1"/>
    <col min="3" max="3" width="21.7109375" customWidth="1"/>
  </cols>
  <sheetData>
    <row r="1" spans="1:3" ht="18" x14ac:dyDescent="0.25">
      <c r="A1" s="14" t="s">
        <v>49</v>
      </c>
      <c r="B1" s="6"/>
      <c r="C1" s="6"/>
    </row>
    <row r="2" spans="1:3" ht="15.75" x14ac:dyDescent="0.25">
      <c r="A2" s="10" t="s">
        <v>48</v>
      </c>
      <c r="B2" s="6"/>
      <c r="C2" s="6"/>
    </row>
    <row r="3" spans="1:3" ht="47.25" x14ac:dyDescent="0.25">
      <c r="A3" s="15" t="s">
        <v>60</v>
      </c>
      <c r="B3" s="15" t="s">
        <v>61</v>
      </c>
      <c r="C3" s="16" t="s">
        <v>62</v>
      </c>
    </row>
    <row r="4" spans="1:3" ht="15.75" x14ac:dyDescent="0.25">
      <c r="A4" s="17">
        <v>39</v>
      </c>
      <c r="B4" s="18" t="s">
        <v>64</v>
      </c>
      <c r="C4" s="19">
        <v>3389.56</v>
      </c>
    </row>
    <row r="5" spans="1:3" ht="15.75" x14ac:dyDescent="0.25">
      <c r="A5" s="17" t="s">
        <v>6</v>
      </c>
      <c r="B5" s="18" t="s">
        <v>63</v>
      </c>
      <c r="C5" s="19">
        <v>6534</v>
      </c>
    </row>
    <row r="6" spans="1:3" ht="15.75" x14ac:dyDescent="0.25">
      <c r="A6" s="20" t="s">
        <v>50</v>
      </c>
      <c r="B6" s="21" t="s">
        <v>57</v>
      </c>
      <c r="C6" s="22">
        <f>SUM(C4:C5)</f>
        <v>9923.56</v>
      </c>
    </row>
    <row r="7" spans="1:3" ht="15.75" x14ac:dyDescent="0.25">
      <c r="A7" s="11" t="s">
        <v>51</v>
      </c>
      <c r="B7" s="11"/>
      <c r="C7" s="11"/>
    </row>
    <row r="8" spans="1:3" ht="15.75" x14ac:dyDescent="0.25">
      <c r="A8" s="11" t="s">
        <v>52</v>
      </c>
      <c r="B8" s="11"/>
      <c r="C8" s="11"/>
    </row>
    <row r="9" spans="1:3" ht="15.75" x14ac:dyDescent="0.25">
      <c r="A9" s="11" t="s">
        <v>53</v>
      </c>
      <c r="B9" s="11"/>
      <c r="C9" s="11"/>
    </row>
    <row r="10" spans="1:3" ht="15.75" x14ac:dyDescent="0.25">
      <c r="A10" s="23" t="s">
        <v>54</v>
      </c>
      <c r="B10" s="11"/>
      <c r="C10" s="1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CAASPP 2020-21</vt:lpstr>
      <vt:lpstr>County Reimbursement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Recip-20: CAASPP 2020-21 (CA Dept of Education)</dc:title>
  <dc:subject>Schedule of the Sixth Assessment Apportionment for the 2020–21 California Assessment of Student Performance and Progress Administration.</dc:subject>
  <dc:creator/>
  <cp:lastModifiedBy/>
  <dcterms:created xsi:type="dcterms:W3CDTF">2025-02-20T22:29:01Z</dcterms:created>
  <dcterms:modified xsi:type="dcterms:W3CDTF">2025-02-20T22:29:12Z</dcterms:modified>
</cp:coreProperties>
</file>