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SCA\RFA\RFA and attachments posted\"/>
    </mc:Choice>
  </mc:AlternateContent>
  <xr:revisionPtr revIDLastSave="0" documentId="13_ncr:1_{D07B9E60-BB35-4BA3-8A22-577CBFC0CDD4}" xr6:coauthVersionLast="47" xr6:coauthVersionMax="47" xr10:uidLastSave="{00000000-0000-0000-0000-000000000000}"/>
  <bookViews>
    <workbookView xWindow="28680" yWindow="-120" windowWidth="29040" windowHeight="15840" tabRatio="684" xr2:uid="{84376BE6-2603-4C39-8922-019C386A4BD8}"/>
  </bookViews>
  <sheets>
    <sheet name="Instructions" sheetId="1" r:id="rId1"/>
    <sheet name="1. Applicant Information" sheetId="2" r:id="rId2"/>
    <sheet name="2. Contact Information" sheetId="9" r:id="rId3"/>
    <sheet name="3. Budget Summary" sheetId="3" r:id="rId4"/>
    <sheet name="4. Year 1" sheetId="4" r:id="rId5"/>
    <sheet name="5. Year 2" sheetId="8" r:id="rId6"/>
    <sheet name="6. Year 3" sheetId="10" r:id="rId7"/>
    <sheet name="7. Year 4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3" l="1"/>
  <c r="F17" i="3"/>
  <c r="F16" i="3"/>
  <c r="F15" i="3"/>
  <c r="F14" i="3"/>
  <c r="F13" i="3"/>
  <c r="F12" i="3"/>
  <c r="C19" i="11"/>
  <c r="C21" i="11" s="1"/>
  <c r="E19" i="3"/>
  <c r="E17" i="3"/>
  <c r="E16" i="3"/>
  <c r="E15" i="3"/>
  <c r="E14" i="3"/>
  <c r="E13" i="3"/>
  <c r="E12" i="3"/>
  <c r="C18" i="10"/>
  <c r="C20" i="10" s="1"/>
  <c r="C18" i="4"/>
  <c r="F18" i="3" l="1"/>
  <c r="F20" i="3" s="1"/>
  <c r="E18" i="3"/>
  <c r="E20" i="3" s="1"/>
  <c r="D19" i="3" l="1"/>
  <c r="D17" i="3"/>
  <c r="D16" i="3"/>
  <c r="D15" i="3"/>
  <c r="D14" i="3"/>
  <c r="D13" i="3"/>
  <c r="D12" i="3"/>
  <c r="C19" i="3"/>
  <c r="C17" i="3"/>
  <c r="C16" i="3"/>
  <c r="C15" i="3"/>
  <c r="C14" i="3"/>
  <c r="C13" i="3"/>
  <c r="C12" i="3"/>
  <c r="G15" i="3" l="1"/>
  <c r="G12" i="3"/>
  <c r="G16" i="3"/>
  <c r="G19" i="3"/>
  <c r="G13" i="3"/>
  <c r="G14" i="3"/>
  <c r="G17" i="3"/>
  <c r="C18" i="8"/>
  <c r="C20" i="8" l="1"/>
  <c r="G18" i="3" l="1"/>
  <c r="G20" i="3" l="1"/>
  <c r="C18" i="3"/>
  <c r="C20" i="3" s="1"/>
  <c r="D18" i="3" l="1"/>
  <c r="D20" i="3" s="1"/>
  <c r="C20" i="4" l="1"/>
</calcChain>
</file>

<file path=xl/sharedStrings.xml><?xml version="1.0" encoding="utf-8"?>
<sst xmlns="http://schemas.openxmlformats.org/spreadsheetml/2006/main" count="278" uniqueCount="85">
  <si>
    <t>Attachment 3: Budget Worksheet - Instructions</t>
  </si>
  <si>
    <t>Bipartisan Safer Communities Act-Stronger Connections Grant</t>
  </si>
  <si>
    <t>California Department of Education</t>
  </si>
  <si>
    <t>August 2023</t>
  </si>
  <si>
    <t>Purpose</t>
  </si>
  <si>
    <t>Bipartisan Safer Communities Act-Stronger Connections Grant application.</t>
  </si>
  <si>
    <t>Document Instructions</t>
  </si>
  <si>
    <r>
      <t>The</t>
    </r>
    <r>
      <rPr>
        <sz val="12"/>
        <rFont val="Arial"/>
        <family val="2"/>
      </rPr>
      <t xml:space="preserve"> Budget Worksheet requires completion of the following worksheet tabs:</t>
    </r>
    <r>
      <rPr>
        <sz val="12"/>
        <color rgb="FF3F3F3F"/>
        <rFont val="Arial"/>
        <family val="2"/>
      </rPr>
      <t xml:space="preserve"> 
</t>
    </r>
    <r>
      <rPr>
        <sz val="12"/>
        <rFont val="Arial"/>
        <family val="2"/>
      </rPr>
      <t>1) Applicant Information; 2) Contact Information; 3) Budget Summary; 4) Year 1; 5) Year 2 ; and 6) Year 3</t>
    </r>
  </si>
  <si>
    <r>
      <rPr>
        <b/>
        <sz val="12"/>
        <rFont val="Arial"/>
        <family val="2"/>
      </rPr>
      <t>1. Applicant Information:</t>
    </r>
    <r>
      <rPr>
        <sz val="12"/>
        <rFont val="Arial"/>
        <family val="2"/>
      </rPr>
      <t xml:space="preserve"> Enter the following information: 1) Grantee Local Educational Agency (LEA) Name; 2) Grantee LEA County-District-School (CDS) Code (e.g., 12-12345-1234567); and 3) Total Grant Award Amount.
When all information is complete in all tabs, obtain the Superintendent, or authorized designee's, approval and signature by completing the following: 12) Enter the name and title; 13) Enter the signature of the individual listed in the previous step;* and 14) Provide the date of approval/signature.
*If the signature cannot be added to this Excel document, please PDF the Applicant Information worksheet, obtain the signature and submit this Excel document with the PDF signature page together.</t>
    </r>
  </si>
  <si>
    <r>
      <rPr>
        <b/>
        <sz val="12"/>
        <rFont val="Arial"/>
        <family val="2"/>
      </rPr>
      <t>2. Contact Information:</t>
    </r>
    <r>
      <rPr>
        <sz val="12"/>
        <rFont val="Arial"/>
        <family val="2"/>
      </rPr>
      <t xml:space="preserve"> Enter the following information under SECTION 1: 1) Primary Contact Name; 2) Primary Contact Title; 3) Primary Contact Phone Number; 4) Primary Contact Email Address; 5) Secondary Program Contact Name; 6) Secondary Program Contact Title; 7) Secondary Program Contact Phone Number; and 8) Secondary Program Contact Email Address. </t>
    </r>
  </si>
  <si>
    <r>
      <rPr>
        <b/>
        <sz val="12"/>
        <color theme="1"/>
        <rFont val="Arial"/>
        <family val="2"/>
      </rPr>
      <t>3. Budget Summary:</t>
    </r>
    <r>
      <rPr>
        <sz val="12"/>
        <rFont val="Arial"/>
        <family val="2"/>
      </rPr>
      <t xml:space="preserve"> Program information will auto-populate from the Applicant Information tab. Budget information will auto-populate from the annual </t>
    </r>
    <r>
      <rPr>
        <sz val="12"/>
        <color theme="1"/>
        <rFont val="Arial"/>
        <family val="2"/>
      </rPr>
      <t>budget worksheets (Tab 3 and 4).</t>
    </r>
  </si>
  <si>
    <r>
      <rPr>
        <b/>
        <sz val="12"/>
        <color rgb="FF000000"/>
        <rFont val="Arial"/>
        <family val="2"/>
      </rPr>
      <t>4. Year 1:</t>
    </r>
    <r>
      <rPr>
        <sz val="12"/>
        <color rgb="FF000000"/>
        <rFont val="Arial"/>
        <family val="2"/>
      </rPr>
      <t xml:space="preserve"> Program information will auto-populate from the Applicant Information tab. Enter the following information for each line item/cost/expenditure: 1) Object Code; and 2) Line Detail and Narrative, including a detailed justification and breakdown/calculation for the expenditure. Enter the Indirect Cost Rate (not to exceed the California Department of Education's approved rate). Expand and add rows as needed.</t>
    </r>
  </si>
  <si>
    <r>
      <rPr>
        <b/>
        <sz val="12"/>
        <color rgb="FF000000"/>
        <rFont val="Arial"/>
        <family val="2"/>
      </rPr>
      <t>5. Year 2:</t>
    </r>
    <r>
      <rPr>
        <sz val="12"/>
        <color rgb="FF000000"/>
        <rFont val="Arial"/>
        <family val="2"/>
      </rPr>
      <t xml:space="preserve"> Program information will auto-populate from the Applicant Information tab. Enter the following information for each line item/cost/expenditure: 1) Object Code; and 2) Line Detail and Narrative, including a detailed justification and breakdown/calculation for the expenditure. Enter the Indirect Cost Rate (not to exceed the California Department of Education's approved rate). Expand and add rows as needed.</t>
    </r>
  </si>
  <si>
    <r>
      <rPr>
        <b/>
        <sz val="12"/>
        <color rgb="FF000000"/>
        <rFont val="Arial"/>
        <family val="2"/>
      </rPr>
      <t>6. Year 3:</t>
    </r>
    <r>
      <rPr>
        <sz val="12"/>
        <color rgb="FF000000"/>
        <rFont val="Arial"/>
        <family val="2"/>
      </rPr>
      <t xml:space="preserve"> Program information will auto-populate from the Applicant Information tab. Enter the following information for each line item/cost/expenditure: 1) Object Code; and 2) Line Detail and Narrative, including a detailed justification and breakdown/calculation for the expenditure. Enter the Indirect Cost Rate (not to exceed the California Department of Education's approved rate). Expand and add rows as needed.</t>
    </r>
  </si>
  <si>
    <r>
      <rPr>
        <b/>
        <sz val="12"/>
        <color rgb="FF000000"/>
        <rFont val="Arial"/>
        <family val="2"/>
      </rPr>
      <t>7. Year 4:</t>
    </r>
    <r>
      <rPr>
        <sz val="12"/>
        <color rgb="FF000000"/>
        <rFont val="Arial"/>
        <family val="2"/>
      </rPr>
      <t xml:space="preserve"> Program information will auto-populate from the Applicant Information tab. Enter the following information for each line item/cost/expenditure: 1) Object Code; and 2) Line Detail and Narrative, including a detailed justification and breakdown/calculation for the expenditure. Enter the Indirect Cost Rate (not to exceed the California Department of Education's approved rate). Expand and add rows as needed.</t>
    </r>
  </si>
  <si>
    <t>DOCUMENT SUBMISSION</t>
  </si>
  <si>
    <r>
      <rPr>
        <sz val="12"/>
        <color rgb="FF000000"/>
        <rFont val="Arial"/>
        <family val="2"/>
      </rPr>
      <t xml:space="preserve">Email </t>
    </r>
    <r>
      <rPr>
        <sz val="12"/>
        <color indexed="8"/>
        <rFont val="Arial"/>
        <family val="2"/>
      </rPr>
      <t>signed original to the School Health and Safety Office (SHSO) along with the rest of the application package. For questions regarding this report, email the CDE.</t>
    </r>
  </si>
  <si>
    <t>BSCA-SCG@cde.ca.gov</t>
  </si>
  <si>
    <t>Applicant Information</t>
  </si>
  <si>
    <t>Program:</t>
  </si>
  <si>
    <t>BSCA-SCG Planning Grant</t>
  </si>
  <si>
    <t>Application Year:</t>
  </si>
  <si>
    <t>2023-24</t>
  </si>
  <si>
    <t>[Enter LEA Name Here]</t>
  </si>
  <si>
    <t>LEA CDS Code:</t>
  </si>
  <si>
    <t>[Enter LEA CDS Code Here]</t>
  </si>
  <si>
    <t>Total Requested Amount:</t>
  </si>
  <si>
    <t>[Enter Total Grant Amount Here]</t>
  </si>
  <si>
    <t>Superintendent's, or designee's, Printed Name and Title:</t>
  </si>
  <si>
    <t>[Enter Superintendent's Name and Tital Here]</t>
  </si>
  <si>
    <t>Superintendent's, or designee's, Signature:</t>
  </si>
  <si>
    <t>[Insert Superintendent's Signature Here]</t>
  </si>
  <si>
    <t>Approval Date:</t>
  </si>
  <si>
    <t>[Enter Approval Date Here]</t>
  </si>
  <si>
    <t>Contact Information</t>
  </si>
  <si>
    <t>Section 1</t>
  </si>
  <si>
    <t>Primary Contact Name:</t>
  </si>
  <si>
    <t>[Enter Primary Contact Name Here]</t>
  </si>
  <si>
    <t>Primary Contact Title:</t>
  </si>
  <si>
    <t>[Enter Primary Contact Title Here]</t>
  </si>
  <si>
    <t>Primary Contact Phone Number:</t>
  </si>
  <si>
    <t>[Enter Primary Contact Phone Number Here]</t>
  </si>
  <si>
    <t>Primary Contact Email:</t>
  </si>
  <si>
    <t>[Enter Primary Contact Email Here]</t>
  </si>
  <si>
    <t>Secondary Contact Name:</t>
  </si>
  <si>
    <t>[Enter Secondary Contact Name Here]</t>
  </si>
  <si>
    <t>Secondary Contact Title:</t>
  </si>
  <si>
    <t>[Enter Secondary Contact Title Here]</t>
  </si>
  <si>
    <t>Secondary Contact Phone Number:</t>
  </si>
  <si>
    <t>[Enter Secondary Contact Phone Number Here]</t>
  </si>
  <si>
    <t>Secondary Contact Email:</t>
  </si>
  <si>
    <t>[Enter Secondary Contact Email Here]</t>
  </si>
  <si>
    <t>Program Budget Summary</t>
  </si>
  <si>
    <t xml:space="preserve">LEA Name: </t>
  </si>
  <si>
    <t>Object Code</t>
  </si>
  <si>
    <t>Budget Item</t>
  </si>
  <si>
    <t>Year 1 Budget</t>
  </si>
  <si>
    <t>Year 2 Budget</t>
  </si>
  <si>
    <t>Year 3 Budget</t>
  </si>
  <si>
    <t>Year 4 Budget</t>
  </si>
  <si>
    <t>Grant Total</t>
  </si>
  <si>
    <t>Certificated Personnel Salaries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</si>
  <si>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</si>
  <si>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</si>
  <si>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</si>
  <si>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</si>
  <si>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</si>
  <si>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N/A</t>
  </si>
  <si>
    <t>Total Direct Costs</t>
  </si>
  <si>
    <t>Indirect Rate</t>
  </si>
  <si>
    <t>Total Budget &amp; Expenditures</t>
  </si>
  <si>
    <t>Year 1 - Budget (November 1, 2023 - June 30, 2024)</t>
  </si>
  <si>
    <r>
      <t xml:space="preserve">Line Detail and Narrative 
</t>
    </r>
    <r>
      <rPr>
        <i/>
        <sz val="10"/>
        <color theme="1"/>
        <rFont val="Arial"/>
        <family val="2"/>
      </rPr>
      <t>(Provide a detailed justification and breakdown/calculation for each expenditure.)</t>
    </r>
  </si>
  <si>
    <t>Grant Funds</t>
  </si>
  <si>
    <t>[Enter Object Code Here]</t>
  </si>
  <si>
    <t>[Enter Line Detail and Narrative Here]</t>
  </si>
  <si>
    <t>[Enter Grant Funds Here]</t>
  </si>
  <si>
    <t>Total Budget</t>
  </si>
  <si>
    <t>Year 2 - Budget (July 1, 2024 - June 30, 2025)</t>
  </si>
  <si>
    <t>Year 3 - Budget (July 1, 2025 - June 30, 2026)</t>
  </si>
  <si>
    <t>Year 4 - Budget (July 1, 2026 - September 30, 2026)</t>
  </si>
  <si>
    <t>Indirect Rate  [Enter Indirect Rate Here] %</t>
  </si>
  <si>
    <t>Indirect Rate [Enter Indirect Rate Here] %</t>
  </si>
  <si>
    <t>Superintendent Information</t>
  </si>
  <si>
    <t>Attachment 3: Budget Worksheet - Instructions (updated on 8.29.23)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</si>
</sst>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u/>
      <sz val="10"/>
      <color indexed="12"/>
      <name val="Arial"/>
      <family val="2"/>
    </font>
    <font>
      <sz val="12"/>
      <color rgb="FF3F3F3F"/>
      <name val="Arial"/>
      <family val="2"/>
    </font>
    <font>
      <b/>
      <sz val="12"/>
      <color theme="0"/>
      <name val="Arial"/>
      <family val="2"/>
    </font>
    <font>
      <i/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indexed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color theme="3"/>
      <name val="Arial"/>
      <family val="2"/>
    </font>
    <font>
      <sz val="12"/>
      <color theme="0"/>
      <name val="Arial"/>
      <family val="2"/>
    </font>
    <font>
      <sz val="13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/>
      </patternFill>
    </fill>
    <fill>
      <patternFill patternType="solid">
        <fgColor theme="0" tint="-0.14999847407452621"/>
        <bgColor theme="0" tint="-0.14999847407452621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4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78">
    <xf numFmtId="0" fontId="0" fillId="0" borderId="0" xfId="0"/>
    <xf numFmtId="0" fontId="7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0" xfId="4" applyFont="1" applyBorder="1" applyAlignment="1" applyProtection="1">
      <alignment horizontal="left" vertical="center"/>
    </xf>
    <xf numFmtId="164" fontId="7" fillId="0" borderId="0" xfId="0" applyNumberFormat="1" applyFont="1" applyAlignment="1" applyProtection="1">
      <alignment horizontal="left" vertical="center"/>
      <protection locked="0"/>
    </xf>
    <xf numFmtId="0" fontId="9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165" fontId="7" fillId="0" borderId="0" xfId="0" quotePrefix="1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165" fontId="9" fillId="0" borderId="6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12" fillId="0" borderId="0" xfId="1" applyFont="1" applyBorder="1" applyAlignment="1" applyProtection="1">
      <alignment vertical="center"/>
      <protection locked="0"/>
    </xf>
    <xf numFmtId="0" fontId="20" fillId="0" borderId="0" xfId="6" applyFont="1" applyFill="1" applyBorder="1" applyAlignment="1" applyProtection="1">
      <alignment horizontal="left" vertical="center" wrapText="1"/>
    </xf>
    <xf numFmtId="0" fontId="21" fillId="0" borderId="0" xfId="1" applyFont="1" applyBorder="1"/>
    <xf numFmtId="0" fontId="22" fillId="0" borderId="0" xfId="2" applyFont="1" applyBorder="1"/>
    <xf numFmtId="0" fontId="21" fillId="0" borderId="0" xfId="1" applyFont="1" applyFill="1" applyBorder="1" applyAlignment="1" applyProtection="1">
      <alignment horizontal="left" vertical="center" wrapText="1"/>
    </xf>
    <xf numFmtId="0" fontId="22" fillId="0" borderId="0" xfId="2" applyFont="1" applyFill="1" applyBorder="1" applyAlignment="1" applyProtection="1">
      <alignment horizontal="left" vertical="top" wrapText="1"/>
    </xf>
    <xf numFmtId="0" fontId="23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horizontal="left" vertical="center"/>
      <protection locked="0"/>
    </xf>
    <xf numFmtId="0" fontId="5" fillId="0" borderId="0" xfId="3" applyFont="1" applyBorder="1"/>
    <xf numFmtId="0" fontId="7" fillId="0" borderId="0" xfId="0" applyFont="1"/>
    <xf numFmtId="0" fontId="15" fillId="3" borderId="9" xfId="5" applyFont="1" applyFill="1" applyBorder="1" applyAlignment="1" applyProtection="1">
      <alignment horizontal="left" vertical="center" wrapText="1"/>
    </xf>
    <xf numFmtId="0" fontId="5" fillId="0" borderId="8" xfId="3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25" fillId="4" borderId="0" xfId="2" applyFont="1" applyFill="1" applyBorder="1" applyAlignment="1" applyProtection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21" fillId="0" borderId="0" xfId="1" applyFont="1" applyBorder="1" applyProtection="1"/>
    <xf numFmtId="0" fontId="22" fillId="0" borderId="0" xfId="2" applyFont="1" applyBorder="1" applyProtection="1"/>
    <xf numFmtId="0" fontId="5" fillId="0" borderId="0" xfId="3" applyFont="1" applyBorder="1" applyAlignment="1" applyProtection="1">
      <alignment vertical="center"/>
    </xf>
    <xf numFmtId="0" fontId="7" fillId="5" borderId="5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5" borderId="5" xfId="0" applyFont="1" applyFill="1" applyBorder="1" applyAlignment="1" applyProtection="1">
      <alignment horizontal="left" vertical="center" wrapText="1"/>
      <protection locked="0"/>
    </xf>
    <xf numFmtId="0" fontId="16" fillId="4" borderId="12" xfId="0" applyFont="1" applyFill="1" applyBorder="1" applyAlignment="1" applyProtection="1">
      <alignment wrapText="1"/>
      <protection locked="0"/>
    </xf>
    <xf numFmtId="0" fontId="16" fillId="4" borderId="13" xfId="0" applyFont="1" applyFill="1" applyBorder="1" applyAlignment="1" applyProtection="1">
      <alignment wrapText="1"/>
      <protection locked="0"/>
    </xf>
    <xf numFmtId="0" fontId="7" fillId="5" borderId="14" xfId="0" applyFont="1" applyFill="1" applyBorder="1" applyAlignment="1" applyProtection="1">
      <alignment horizontal="left" vertical="center"/>
      <protection locked="0"/>
    </xf>
    <xf numFmtId="0" fontId="7" fillId="5" borderId="15" xfId="0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12" fillId="0" borderId="0" xfId="1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 wrapText="1"/>
      <protection locked="0"/>
    </xf>
    <xf numFmtId="4" fontId="7" fillId="0" borderId="5" xfId="0" applyNumberFormat="1" applyFont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left" vertical="center" wrapText="1"/>
    </xf>
    <xf numFmtId="49" fontId="5" fillId="0" borderId="0" xfId="3" applyNumberFormat="1" applyFont="1" applyBorder="1" applyAlignment="1" applyProtection="1">
      <alignment vertical="center"/>
    </xf>
    <xf numFmtId="0" fontId="7" fillId="0" borderId="7" xfId="0" applyFont="1" applyBorder="1" applyAlignment="1">
      <alignment horizontal="left" vertical="center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24" fillId="0" borderId="0" xfId="1" applyFont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</cellXfs>
  <cellStyles count="8">
    <cellStyle name="Heading 1" xfId="1" builtinId="16"/>
    <cellStyle name="Heading 2" xfId="2" builtinId="17"/>
    <cellStyle name="Heading 3" xfId="3" builtinId="18"/>
    <cellStyle name="Heading 4" xfId="4" builtinId="19"/>
    <cellStyle name="Hyperlink" xfId="6" builtinId="8"/>
    <cellStyle name="Normal" xfId="0" builtinId="0"/>
    <cellStyle name="Normal 2" xfId="7" xr:uid="{FD1AC08B-C908-4BCE-91A8-A8F4C3D02F78}"/>
    <cellStyle name="Output" xfId="5" builtinId="21"/>
  </cellStyles>
  <dxfs count="40"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border diagonalUp="0" diagonalDown="0" outline="0">
        <left style="thick">
          <color theme="4"/>
        </left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theme="4" tint="0.39997558519241921"/>
        </left>
        <right style="thin">
          <color theme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auto="1"/>
        </bottom>
      </border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D90D1FE-410C-42E5-A8AE-188DD84A36AF}" name="Table7" displayName="Table7" ref="A11:B14" totalsRowShown="0" headerRowDxfId="39" dataDxfId="38" tableBorderDxfId="37">
  <autoFilter ref="A11:B14" xr:uid="{8D90D1FE-410C-42E5-A8AE-188DD84A36AF}"/>
  <tableColumns count="2">
    <tableColumn id="1" xr3:uid="{60A87EA5-9F99-4CFD-BB53-9B0DB6D370D1}" name="Applicant Information" dataDxfId="36"/>
    <tableColumn id="2" xr3:uid="{355BB7D2-BD4D-42BA-8B38-BE7DF064BD58}" name="Superintendent Information" dataDxfId="35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D5DEDC4-4B9F-47AB-9702-3D75490A5AFC}" name="Table8" displayName="Table8" ref="A11:B19" totalsRowShown="0" headerRowDxfId="34" dataDxfId="32" headerRowBorderDxfId="33" tableBorderDxfId="31">
  <autoFilter ref="A11:B19" xr:uid="{AD5DEDC4-4B9F-47AB-9702-3D75490A5AFC}"/>
  <tableColumns count="2">
    <tableColumn id="1" xr3:uid="{DB671A41-64C0-497A-A3A1-EBFD8A6454C1}" name="Section 1" dataDxfId="30"/>
    <tableColumn id="2" xr3:uid="{5CD41796-07C7-4CB9-AD58-240F43DAE9D3}" name="Contact Information" dataDxfId="29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Local Education Agency Contact Information Tabl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11:G20" totalsRowShown="0" headerRowDxfId="28" dataDxfId="27">
  <tableColumns count="7">
    <tableColumn id="1" xr3:uid="{965D8AE7-AF8D-4068-AD00-ABD55BBD3A54}" name="Object Code" dataDxfId="26"/>
    <tableColumn id="2" xr3:uid="{C944D89E-7DF1-48DB-9E8E-928E95DE6DCC}" name="Budget Item" dataDxfId="25"/>
    <tableColumn id="3" xr3:uid="{6B957846-7639-4B19-B3DB-2C28D5B41233}" name="Year 1 Budget" dataDxfId="24">
      <calculatedColumnFormula>SUM(C6:C11)</calculatedColumnFormula>
    </tableColumn>
    <tableColumn id="8" xr3:uid="{F32927F0-1634-48DC-9468-D5CC0386A9C0}" name="Year 2 Budget" dataDxfId="23">
      <calculatedColumnFormula>SUM(D6:D11)</calculatedColumnFormula>
    </tableColumn>
    <tableColumn id="4" xr3:uid="{B77F95F8-21B7-49B9-9563-65204EAB4006}" name="Year 3 Budget" dataDxfId="22"/>
    <tableColumn id="5" xr3:uid="{AA9200C4-6BAE-462B-9AA9-FE637940AB38}" name="Year 4 Budget" dataDxfId="21"/>
    <tableColumn id="6" xr3:uid="{0E32D7EC-AB4D-4624-A407-96700A47EE0F}" name="Grant Total" dataDxfId="20">
      <calculatedColumnFormula>SUM(G6:G11)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Program Budget Summary Table. Totals will autopopulate with values from Year 1 and Year 2 budget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11:C20" totalsRowShown="0" headerRowDxfId="19" dataDxfId="18">
  <tableColumns count="3">
    <tableColumn id="1" xr3:uid="{42E70495-3836-4BF6-8876-0CEE9FDEDFA1}" name="Object Code" dataDxfId="17"/>
    <tableColumn id="2" xr3:uid="{CA982D60-7221-4689-B80F-25CF888B7FFD}" name="Line Detail and Narrative _x000a_(Provide a detailed justification and breakdown/calculation for each expenditure.)" dataDxfId="16"/>
    <tableColumn id="3" xr3:uid="{38DEB707-4E2B-4F8D-96DE-88117E25CB8D}" name="Grant Funds" dataDxfId="15">
      <calculatedColumnFormula>SUM(C5:C11)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Year 1 Budget Tabl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704E51-E2ED-4538-B50A-7702C439A26E}" name="Table143" displayName="Table143" ref="A11:C20" totalsRowShown="0" headerRowDxfId="14" dataDxfId="13">
  <tableColumns count="3">
    <tableColumn id="1" xr3:uid="{708EF9F0-8B94-416B-872A-6EECEA5B04E1}" name="Object Code" dataDxfId="12"/>
    <tableColumn id="2" xr3:uid="{6F51134E-A864-4301-AC9D-FB1471C9F1A4}" name="Line Detail and Narrative _x000a_(Provide a detailed justification and breakdown/calculation for each expenditure.)" dataDxfId="11"/>
    <tableColumn id="3" xr3:uid="{36FFD6CD-1DE7-41D5-9DD3-02CC63FE1137}" name="Grant Funds" dataDxfId="10">
      <calculatedColumnFormula>SUM(C5:C11)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Year 2 Budget Table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C0D61F-E6B7-41E4-B766-38B9F0E7D586}" name="Table1435" displayName="Table1435" ref="A11:C20" totalsRowShown="0" headerRowDxfId="9" dataDxfId="8">
  <tableColumns count="3">
    <tableColumn id="1" xr3:uid="{6558B279-C6BF-4B1B-9CE8-28721DE42FB3}" name="Object Code" dataDxfId="7"/>
    <tableColumn id="2" xr3:uid="{D5285A52-C322-473E-BC4A-2C7F297C6BFD}" name="Line Detail and Narrative _x000a_(Provide a detailed justification and breakdown/calculation for each expenditure.)" dataDxfId="6"/>
    <tableColumn id="3" xr3:uid="{52C1D242-1C45-4521-9A73-0A827C42D708}" name="Grant Funds" dataDxfId="5">
      <calculatedColumnFormula>SUM(C5:C11)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Year 3 Budget Table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81CE81C-EE40-4F23-80E1-B4B50E0D1811}" name="Table14356" displayName="Table14356" ref="A11:C21" totalsRowShown="0" headerRowDxfId="4" dataDxfId="3">
  <tableColumns count="3">
    <tableColumn id="1" xr3:uid="{4F76F8DB-AC79-4174-8940-3FE1B406F4D6}" name="Object Code" dataDxfId="2"/>
    <tableColumn id="2" xr3:uid="{CE46864E-1982-49C1-A4B6-454F5B792F32}" name="Line Detail and Narrative _x000a_(Provide a detailed justification and breakdown/calculation for each expenditure.)" dataDxfId="1"/>
    <tableColumn id="3" xr3:uid="{B99BF814-CD42-438A-ACA6-C4119851EEB3}" name="Grant Funds" dataDxfId="0">
      <calculatedColumnFormula>SUM(C5:C11)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Year 4 Budget Tabl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SCA-SCG@cde.c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5447-FE02-43AE-8AB6-B0BB5BB2D74D}">
  <dimension ref="A1:A19"/>
  <sheetViews>
    <sheetView tabSelected="1" zoomScaleNormal="100" workbookViewId="0"/>
  </sheetViews>
  <sheetFormatPr defaultColWidth="8.77734375" defaultRowHeight="14.4" x14ac:dyDescent="0.3"/>
  <cols>
    <col min="1" max="1" width="123" style="2" customWidth="1"/>
    <col min="2" max="16384" width="8.77734375" style="2"/>
  </cols>
  <sheetData>
    <row r="1" spans="1:1" ht="20.399999999999999" x14ac:dyDescent="0.3">
      <c r="A1" s="31" t="s">
        <v>84</v>
      </c>
    </row>
    <row r="2" spans="1:1" ht="17.399999999999999" x14ac:dyDescent="0.3">
      <c r="A2" s="32" t="s">
        <v>1</v>
      </c>
    </row>
    <row r="3" spans="1:1" ht="15" x14ac:dyDescent="0.3">
      <c r="A3" s="39" t="s">
        <v>2</v>
      </c>
    </row>
    <row r="4" spans="1:1" ht="15" x14ac:dyDescent="0.3">
      <c r="A4" s="40" t="s">
        <v>3</v>
      </c>
    </row>
    <row r="5" spans="1:1" ht="16.8" x14ac:dyDescent="0.3">
      <c r="A5" s="41" t="s">
        <v>4</v>
      </c>
    </row>
    <row r="6" spans="1:1" ht="34.200000000000003" customHeight="1" x14ac:dyDescent="0.3">
      <c r="A6" s="38" t="s">
        <v>5</v>
      </c>
    </row>
    <row r="7" spans="1:1" ht="16.8" x14ac:dyDescent="0.3">
      <c r="A7" s="41" t="s">
        <v>6</v>
      </c>
    </row>
    <row r="8" spans="1:1" ht="31.95" customHeight="1" x14ac:dyDescent="0.3">
      <c r="A8" s="37" t="s">
        <v>7</v>
      </c>
    </row>
    <row r="9" spans="1:1" ht="115.95" customHeight="1" x14ac:dyDescent="0.3">
      <c r="A9" s="42" t="s">
        <v>8</v>
      </c>
    </row>
    <row r="10" spans="1:1" ht="60.6" x14ac:dyDescent="0.3">
      <c r="A10" s="42" t="s">
        <v>9</v>
      </c>
    </row>
    <row r="11" spans="1:1" ht="30.6" x14ac:dyDescent="0.3">
      <c r="A11" s="43" t="s">
        <v>10</v>
      </c>
    </row>
    <row r="12" spans="1:1" ht="60.6" x14ac:dyDescent="0.3">
      <c r="A12" s="44" t="s">
        <v>11</v>
      </c>
    </row>
    <row r="13" spans="1:1" ht="60.6" x14ac:dyDescent="0.3">
      <c r="A13" s="44" t="s">
        <v>12</v>
      </c>
    </row>
    <row r="14" spans="1:1" ht="60.6" x14ac:dyDescent="0.3">
      <c r="A14" s="44" t="s">
        <v>13</v>
      </c>
    </row>
    <row r="15" spans="1:1" ht="60.6" x14ac:dyDescent="0.3">
      <c r="A15" s="45" t="s">
        <v>14</v>
      </c>
    </row>
    <row r="16" spans="1:1" ht="16.8" x14ac:dyDescent="0.3">
      <c r="A16" s="41" t="s">
        <v>15</v>
      </c>
    </row>
    <row r="17" spans="1:1" ht="30" x14ac:dyDescent="0.3">
      <c r="A17" s="13" t="s">
        <v>16</v>
      </c>
    </row>
    <row r="18" spans="1:1" ht="15" x14ac:dyDescent="0.3">
      <c r="A18" s="28" t="s">
        <v>17</v>
      </c>
    </row>
    <row r="19" spans="1:1" ht="15" x14ac:dyDescent="0.3">
      <c r="A19" s="13"/>
    </row>
  </sheetData>
  <hyperlinks>
    <hyperlink ref="A18" r:id="rId1" tooltip="Inbox for Bipartisan Safer Communities Act Stronger Connections Grant Program" xr:uid="{5EB6AA6C-3C17-454C-BA73-347D02F9719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17"/>
  <sheetViews>
    <sheetView workbookViewId="0"/>
  </sheetViews>
  <sheetFormatPr defaultColWidth="8.77734375" defaultRowHeight="14.4" x14ac:dyDescent="0.3"/>
  <cols>
    <col min="1" max="1" width="59" style="72" customWidth="1"/>
    <col min="2" max="2" width="70.44140625" style="72" customWidth="1"/>
    <col min="3" max="16384" width="8.77734375" style="72"/>
  </cols>
  <sheetData>
    <row r="1" spans="1:2" ht="20.399999999999999" x14ac:dyDescent="0.35">
      <c r="A1" s="47" t="s">
        <v>0</v>
      </c>
      <c r="B1"/>
    </row>
    <row r="2" spans="1:2" ht="17.399999999999999" x14ac:dyDescent="0.3">
      <c r="A2" s="48" t="s">
        <v>1</v>
      </c>
      <c r="B2"/>
    </row>
    <row r="3" spans="1:2" ht="15.6" x14ac:dyDescent="0.3">
      <c r="A3" s="49" t="s">
        <v>18</v>
      </c>
      <c r="B3" s="64"/>
    </row>
    <row r="4" spans="1:2" ht="15.6" x14ac:dyDescent="0.3">
      <c r="A4" s="36" t="s">
        <v>2</v>
      </c>
      <c r="B4" s="64"/>
    </row>
    <row r="5" spans="1:2" ht="15.6" x14ac:dyDescent="0.3">
      <c r="A5" s="36" t="s">
        <v>3</v>
      </c>
      <c r="B5" s="64"/>
    </row>
    <row r="6" spans="1:2" ht="15" x14ac:dyDescent="0.3">
      <c r="A6" s="4" t="s">
        <v>19</v>
      </c>
      <c r="B6" s="5" t="s">
        <v>20</v>
      </c>
    </row>
    <row r="7" spans="1:2" ht="15" x14ac:dyDescent="0.3">
      <c r="A7" s="4" t="s">
        <v>21</v>
      </c>
      <c r="B7" s="5" t="s">
        <v>22</v>
      </c>
    </row>
    <row r="8" spans="1:2" ht="15" x14ac:dyDescent="0.3">
      <c r="A8" s="6" t="s">
        <v>53</v>
      </c>
      <c r="B8" s="5" t="s">
        <v>23</v>
      </c>
    </row>
    <row r="9" spans="1:2" ht="15" x14ac:dyDescent="0.3">
      <c r="A9" s="6" t="s">
        <v>24</v>
      </c>
      <c r="B9" s="5" t="s">
        <v>25</v>
      </c>
    </row>
    <row r="10" spans="1:2" ht="15" x14ac:dyDescent="0.3">
      <c r="A10" s="1" t="s">
        <v>26</v>
      </c>
      <c r="B10" s="7" t="s">
        <v>27</v>
      </c>
    </row>
    <row r="11" spans="1:2" ht="20.25" customHeight="1" thickBot="1" x14ac:dyDescent="0.35">
      <c r="A11" s="21" t="s">
        <v>18</v>
      </c>
      <c r="B11" s="74" t="s">
        <v>83</v>
      </c>
    </row>
    <row r="12" spans="1:2" ht="33.75" customHeight="1" thickTop="1" x14ac:dyDescent="0.3">
      <c r="A12" s="52" t="s">
        <v>28</v>
      </c>
      <c r="B12" s="46" t="s">
        <v>29</v>
      </c>
    </row>
    <row r="13" spans="1:2" ht="35.25" customHeight="1" x14ac:dyDescent="0.3">
      <c r="A13" s="53" t="s">
        <v>30</v>
      </c>
      <c r="B13" s="50" t="s">
        <v>31</v>
      </c>
    </row>
    <row r="14" spans="1:2" ht="32.25" customHeight="1" x14ac:dyDescent="0.3">
      <c r="A14" s="51" t="s">
        <v>32</v>
      </c>
      <c r="B14" s="51" t="s">
        <v>33</v>
      </c>
    </row>
    <row r="15" spans="1:2" ht="47.7" customHeight="1" x14ac:dyDescent="0.3">
      <c r="A15" s="73"/>
      <c r="B15" s="27"/>
    </row>
    <row r="16" spans="1:2" ht="47.7" customHeight="1" x14ac:dyDescent="0.3">
      <c r="A16" s="73"/>
      <c r="B16" s="27"/>
    </row>
    <row r="17" ht="22.5" customHeight="1" x14ac:dyDescent="0.3"/>
  </sheetData>
  <dataValidations xWindow="433" yWindow="225" count="1">
    <dataValidation allowBlank="1" showErrorMessage="1" sqref="B6:B10" xr:uid="{7E57CFCA-3240-4BBC-A812-CF1FD8836C76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422F-C0E8-4332-9119-B5ABD5A05AFC}">
  <dimension ref="A1:B19"/>
  <sheetViews>
    <sheetView workbookViewId="0"/>
  </sheetViews>
  <sheetFormatPr defaultRowHeight="14.4" x14ac:dyDescent="0.3"/>
  <cols>
    <col min="1" max="1" width="31.21875" customWidth="1"/>
    <col min="2" max="2" width="61.21875" customWidth="1"/>
  </cols>
  <sheetData>
    <row r="1" spans="1:2" ht="20.399999999999999" x14ac:dyDescent="0.35">
      <c r="A1" s="47" t="s">
        <v>0</v>
      </c>
    </row>
    <row r="2" spans="1:2" ht="17.399999999999999" x14ac:dyDescent="0.3">
      <c r="A2" s="48" t="s">
        <v>1</v>
      </c>
    </row>
    <row r="3" spans="1:2" ht="15.6" x14ac:dyDescent="0.3">
      <c r="A3" s="36" t="s">
        <v>34</v>
      </c>
    </row>
    <row r="4" spans="1:2" ht="15.6" x14ac:dyDescent="0.3">
      <c r="A4" s="36" t="s">
        <v>2</v>
      </c>
      <c r="B4" s="64"/>
    </row>
    <row r="5" spans="1:2" ht="15" x14ac:dyDescent="0.3">
      <c r="A5" s="70" t="s">
        <v>3</v>
      </c>
      <c r="B5" s="65"/>
    </row>
    <row r="6" spans="1:2" ht="15" x14ac:dyDescent="0.3">
      <c r="A6" s="4" t="s">
        <v>19</v>
      </c>
      <c r="B6" s="5" t="s">
        <v>20</v>
      </c>
    </row>
    <row r="7" spans="1:2" ht="15" x14ac:dyDescent="0.3">
      <c r="A7" s="4" t="s">
        <v>21</v>
      </c>
      <c r="B7" s="5" t="s">
        <v>22</v>
      </c>
    </row>
    <row r="8" spans="1:2" ht="15" x14ac:dyDescent="0.3">
      <c r="A8" s="6" t="s">
        <v>53</v>
      </c>
      <c r="B8" s="5" t="s">
        <v>23</v>
      </c>
    </row>
    <row r="9" spans="1:2" ht="15" x14ac:dyDescent="0.3">
      <c r="A9" s="6" t="s">
        <v>24</v>
      </c>
      <c r="B9" s="5" t="s">
        <v>25</v>
      </c>
    </row>
    <row r="10" spans="1:2" ht="15" x14ac:dyDescent="0.3">
      <c r="A10" s="71" t="s">
        <v>26</v>
      </c>
      <c r="B10" s="7" t="s">
        <v>27</v>
      </c>
    </row>
    <row r="11" spans="1:2" ht="15.6" x14ac:dyDescent="0.3">
      <c r="A11" s="54" t="s">
        <v>35</v>
      </c>
      <c r="B11" s="55" t="s">
        <v>34</v>
      </c>
    </row>
    <row r="12" spans="1:2" ht="25.5" customHeight="1" x14ac:dyDescent="0.3">
      <c r="A12" s="56" t="s">
        <v>36</v>
      </c>
      <c r="B12" s="57" t="s">
        <v>37</v>
      </c>
    </row>
    <row r="13" spans="1:2" ht="29.25" customHeight="1" x14ac:dyDescent="0.3">
      <c r="A13" s="58" t="s">
        <v>38</v>
      </c>
      <c r="B13" s="59" t="s">
        <v>39</v>
      </c>
    </row>
    <row r="14" spans="1:2" ht="24.75" customHeight="1" x14ac:dyDescent="0.3">
      <c r="A14" s="56" t="s">
        <v>40</v>
      </c>
      <c r="B14" s="57" t="s">
        <v>41</v>
      </c>
    </row>
    <row r="15" spans="1:2" ht="24" customHeight="1" thickBot="1" x14ac:dyDescent="0.35">
      <c r="A15" s="60" t="s">
        <v>42</v>
      </c>
      <c r="B15" s="61" t="s">
        <v>43</v>
      </c>
    </row>
    <row r="16" spans="1:2" ht="23.25" customHeight="1" thickTop="1" x14ac:dyDescent="0.3">
      <c r="A16" s="56" t="s">
        <v>44</v>
      </c>
      <c r="B16" s="57" t="s">
        <v>45</v>
      </c>
    </row>
    <row r="17" spans="1:2" ht="25.5" customHeight="1" x14ac:dyDescent="0.3">
      <c r="A17" s="58" t="s">
        <v>46</v>
      </c>
      <c r="B17" s="59" t="s">
        <v>47</v>
      </c>
    </row>
    <row r="18" spans="1:2" ht="22.5" customHeight="1" x14ac:dyDescent="0.3">
      <c r="A18" s="56" t="s">
        <v>48</v>
      </c>
      <c r="B18" s="57" t="s">
        <v>49</v>
      </c>
    </row>
    <row r="19" spans="1:2" ht="22.5" customHeight="1" x14ac:dyDescent="0.3">
      <c r="A19" s="62" t="s">
        <v>50</v>
      </c>
      <c r="B19" s="63" t="s">
        <v>51</v>
      </c>
    </row>
  </sheetData>
  <dataValidations count="1">
    <dataValidation allowBlank="1" showErrorMessage="1" sqref="B6:B10" xr:uid="{1389E762-1A03-4FCF-B785-8E180F8E875B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G21"/>
  <sheetViews>
    <sheetView zoomScaleNormal="100" workbookViewId="0"/>
  </sheetViews>
  <sheetFormatPr defaultColWidth="8.77734375" defaultRowHeight="15" x14ac:dyDescent="0.3"/>
  <cols>
    <col min="1" max="1" width="28.77734375" style="14" customWidth="1"/>
    <col min="2" max="2" width="43.21875" style="14" customWidth="1"/>
    <col min="3" max="7" width="18.21875" style="14" customWidth="1"/>
    <col min="8" max="16384" width="8.77734375" style="14"/>
  </cols>
  <sheetData>
    <row r="1" spans="1:7" ht="20.399999999999999" x14ac:dyDescent="0.35">
      <c r="A1" s="29" t="s">
        <v>0</v>
      </c>
    </row>
    <row r="2" spans="1:7" ht="17.399999999999999" x14ac:dyDescent="0.3">
      <c r="A2" s="30" t="s">
        <v>1</v>
      </c>
    </row>
    <row r="3" spans="1:7" x14ac:dyDescent="0.25">
      <c r="A3" s="35" t="s">
        <v>52</v>
      </c>
    </row>
    <row r="4" spans="1:7" x14ac:dyDescent="0.25">
      <c r="A4" s="36" t="s">
        <v>2</v>
      </c>
    </row>
    <row r="5" spans="1:7" ht="17.399999999999999" x14ac:dyDescent="0.25">
      <c r="A5" s="36" t="s">
        <v>3</v>
      </c>
      <c r="B5" s="33"/>
      <c r="C5" s="34"/>
      <c r="D5" s="34"/>
      <c r="E5" s="34"/>
      <c r="F5" s="34"/>
      <c r="G5" s="34"/>
    </row>
    <row r="6" spans="1:7" x14ac:dyDescent="0.3">
      <c r="A6" s="4" t="s">
        <v>19</v>
      </c>
      <c r="B6" s="5" t="s">
        <v>20</v>
      </c>
    </row>
    <row r="7" spans="1:7" x14ac:dyDescent="0.3">
      <c r="A7" s="4" t="s">
        <v>21</v>
      </c>
      <c r="B7" s="5" t="s">
        <v>22</v>
      </c>
      <c r="E7" s="26"/>
      <c r="F7" s="26"/>
    </row>
    <row r="8" spans="1:7" x14ac:dyDescent="0.3">
      <c r="A8" s="6" t="s">
        <v>53</v>
      </c>
      <c r="B8" s="5" t="s">
        <v>23</v>
      </c>
    </row>
    <row r="9" spans="1:7" x14ac:dyDescent="0.3">
      <c r="A9" s="6" t="s">
        <v>24</v>
      </c>
      <c r="B9" s="5" t="s">
        <v>25</v>
      </c>
    </row>
    <row r="10" spans="1:7" x14ac:dyDescent="0.3">
      <c r="A10" s="1" t="s">
        <v>26</v>
      </c>
      <c r="B10" s="7" t="s">
        <v>27</v>
      </c>
    </row>
    <row r="11" spans="1:7" s="17" customFormat="1" ht="15.6" x14ac:dyDescent="0.3">
      <c r="A11" s="15" t="s">
        <v>54</v>
      </c>
      <c r="B11" s="15" t="s">
        <v>55</v>
      </c>
      <c r="C11" s="15" t="s">
        <v>56</v>
      </c>
      <c r="D11" s="15" t="s">
        <v>57</v>
      </c>
      <c r="E11" s="15" t="s">
        <v>58</v>
      </c>
      <c r="F11" s="15" t="s">
        <v>59</v>
      </c>
      <c r="G11" s="16" t="s">
        <v>60</v>
      </c>
    </row>
    <row r="12" spans="1:7" x14ac:dyDescent="0.3">
      <c r="A12" s="21">
        <v>1000</v>
      </c>
      <c r="B12" s="14" t="s">
        <v>61</v>
      </c>
      <c r="C12" s="18">
        <f>(SUMIFS(Table14[Grant Funds],Table14[Object Code],"&gt;=1000",Table14[Object Code],"&lt;2000"))</f>
        <v>0</v>
      </c>
      <c r="D12" s="19">
        <f>(SUMIFS(Table143[Grant Funds],Table143[Object Code],"&gt;=1000",Table143[Object Code],"&lt;2000"))</f>
        <v>0</v>
      </c>
      <c r="E12" s="19">
        <f>(SUMIFS(Table1435[Grant Funds],Table1435[Object Code],"&gt;=1000",Table1435[Object Code],"&lt;2000"))</f>
        <v>0</v>
      </c>
      <c r="F12" s="19">
        <f>(SUMIFS(Table14356[Grant Funds],Table14356[Object Code],"&gt;=1000",Table14356[Object Code],"&lt;2000"))</f>
        <v>0</v>
      </c>
      <c r="G12" s="20">
        <f>SUM(Table1[[#This Row],[Year 1 Budget]:[Year 4 Budget]])</f>
        <v>0</v>
      </c>
    </row>
    <row r="13" spans="1:7" x14ac:dyDescent="0.3">
      <c r="A13" s="21">
        <v>2000</v>
      </c>
      <c r="B13" s="14" t="s">
        <v>62</v>
      </c>
      <c r="C13" s="19">
        <f>(SUMIFS(Table14[Grant Funds],Table14[Object Code],"&gt;=2000",Table14[Object Code],"&lt;3000"))</f>
        <v>0</v>
      </c>
      <c r="D13" s="19">
        <f>(SUMIFS(Table143[Grant Funds],Table143[Object Code],"&gt;=2000",Table143[Object Code],"&lt;3000"))</f>
        <v>0</v>
      </c>
      <c r="E13" s="19">
        <f>(SUMIFS(Table1435[Grant Funds],Table1435[Object Code],"&gt;=2000",Table1435[Object Code],"&lt;3000"))</f>
        <v>0</v>
      </c>
      <c r="F13" s="19">
        <f>(SUMIFS(Table14356[Grant Funds],Table14356[Object Code],"&gt;=2000",Table14356[Object Code],"&lt;3000"))</f>
        <v>0</v>
      </c>
      <c r="G13" s="20">
        <f>SUM(Table1[[#This Row],[Year 1 Budget]:[Year 4 Budget]])</f>
        <v>0</v>
      </c>
    </row>
    <row r="14" spans="1:7" x14ac:dyDescent="0.3">
      <c r="A14" s="21">
        <v>3000</v>
      </c>
      <c r="B14" s="14" t="s">
        <v>63</v>
      </c>
      <c r="C14" s="19">
        <f>(SUMIFS(Table14[Grant Funds],Table14[Object Code],"&gt;=3000",Table14[Object Code],"&lt;4000"))</f>
        <v>0</v>
      </c>
      <c r="D14" s="19">
        <f>(SUMIFS(Table143[Grant Funds],Table143[Object Code],"&gt;=3000",Table143[Object Code],"&lt;4000"))</f>
        <v>0</v>
      </c>
      <c r="E14" s="19">
        <f>(SUMIFS(Table1435[Grant Funds],Table1435[Object Code],"&gt;=3000",Table1435[Object Code],"&lt;4000"))</f>
        <v>0</v>
      </c>
      <c r="F14" s="19">
        <f>(SUMIFS(Table14356[Grant Funds],Table14356[Object Code],"&gt;=3000",Table14356[Object Code],"&lt;4000"))</f>
        <v>0</v>
      </c>
      <c r="G14" s="20">
        <f>SUM(Table1[[#This Row],[Year 1 Budget]:[Year 4 Budget]])</f>
        <v>0</v>
      </c>
    </row>
    <row r="15" spans="1:7" x14ac:dyDescent="0.3">
      <c r="A15" s="21">
        <v>4000</v>
      </c>
      <c r="B15" s="14" t="s">
        <v>64</v>
      </c>
      <c r="C15" s="19">
        <f>(SUMIFS(Table14[Grant Funds],Table14[Object Code],"&gt;=4000",Table14[Object Code],"&lt;5000"))</f>
        <v>0</v>
      </c>
      <c r="D15" s="19">
        <f>(SUMIFS(Table143[Grant Funds],Table143[Object Code],"&gt;=4000",Table143[Object Code],"&lt;5000"))</f>
        <v>0</v>
      </c>
      <c r="E15" s="19">
        <f>(SUMIFS(Table1435[Grant Funds],Table1435[Object Code],"&gt;=4000",Table1435[Object Code],"&lt;5000"))</f>
        <v>0</v>
      </c>
      <c r="F15" s="19">
        <f>(SUMIFS(Table14356[Grant Funds],Table14356[Object Code],"&gt;=4000",Table14356[Object Code],"&lt;5000"))</f>
        <v>0</v>
      </c>
      <c r="G15" s="20">
        <f>SUM(Table1[[#This Row],[Year 1 Budget]:[Year 4 Budget]])</f>
        <v>0</v>
      </c>
    </row>
    <row r="16" spans="1:7" x14ac:dyDescent="0.3">
      <c r="A16" s="21">
        <v>5000</v>
      </c>
      <c r="B16" s="14" t="s">
        <v>65</v>
      </c>
      <c r="C16" s="19">
        <f>(SUMIFS(Table14[Grant Funds],Table14[Object Code],"&gt;=5000",Table14[Object Code],"&lt;6000"))</f>
        <v>0</v>
      </c>
      <c r="D16" s="19">
        <f>(SUMIFS(Table143[Grant Funds],Table143[Object Code],"&gt;=5000",Table143[Object Code],"&lt;6000"))</f>
        <v>0</v>
      </c>
      <c r="E16" s="19">
        <f>(SUMIFS(Table1435[Grant Funds],Table1435[Object Code],"&gt;=5000",Table1435[Object Code],"&lt;6000"))</f>
        <v>0</v>
      </c>
      <c r="F16" s="19">
        <f>(SUMIFS(Table14356[Grant Funds],Table14356[Object Code],"&gt;=5000",Table14356[Object Code],"&lt;6000"))</f>
        <v>0</v>
      </c>
      <c r="G16" s="20">
        <f>SUM(Table1[[#This Row],[Year 1 Budget]:[Year 4 Budget]])</f>
        <v>0</v>
      </c>
    </row>
    <row r="17" spans="1:7" x14ac:dyDescent="0.3">
      <c r="A17" s="21">
        <v>6000</v>
      </c>
      <c r="B17" s="14" t="s">
        <v>66</v>
      </c>
      <c r="C17" s="19">
        <f>(SUMIFS(Table14[Grant Funds],Table14[Object Code],"&gt;=6000",Table14[Object Code],"&lt;7000"))</f>
        <v>0</v>
      </c>
      <c r="D17" s="19">
        <f>(SUMIFS(Table143[Grant Funds],Table143[Object Code],"&gt;=6000",Table143[Object Code],"&lt;7000"))</f>
        <v>0</v>
      </c>
      <c r="E17" s="19">
        <f>(SUMIFS(Table1435[Grant Funds],Table1435[Object Code],"&gt;=6000",Table1435[Object Code],"&lt;7000"))</f>
        <v>0</v>
      </c>
      <c r="F17" s="19">
        <f>(SUMIFS(Table14356[Grant Funds],Table14356[Object Code],"&gt;=6000",Table14356[Object Code],"&lt;7000"))</f>
        <v>0</v>
      </c>
      <c r="G17" s="20">
        <f>SUM(Table1[[#This Row],[Year 1 Budget]:[Year 4 Budget]])</f>
        <v>0</v>
      </c>
    </row>
    <row r="18" spans="1:7" ht="15.6" x14ac:dyDescent="0.3">
      <c r="A18" s="21" t="s">
        <v>67</v>
      </c>
      <c r="B18" s="17" t="s">
        <v>68</v>
      </c>
      <c r="C18" s="22">
        <f>SUM(C12:C17)</f>
        <v>0</v>
      </c>
      <c r="D18" s="22">
        <f>SUM(D12:D17)</f>
        <v>0</v>
      </c>
      <c r="E18" s="22">
        <f>SUM(E12:E17)</f>
        <v>0</v>
      </c>
      <c r="F18" s="22">
        <f>SUM(F12:F17)</f>
        <v>0</v>
      </c>
      <c r="G18" s="23">
        <f>SUM(G12:G17)</f>
        <v>0</v>
      </c>
    </row>
    <row r="19" spans="1:7" x14ac:dyDescent="0.3">
      <c r="A19" s="21">
        <v>7000</v>
      </c>
      <c r="B19" s="14" t="s">
        <v>69</v>
      </c>
      <c r="C19" s="19">
        <f>(SUMIFS(Table14[Grant Funds],Table14[Object Code],"&gt;=7000",Table14[Object Code],"&lt;8000"))</f>
        <v>0</v>
      </c>
      <c r="D19" s="19">
        <f>(SUMIFS(Table143[Grant Funds],Table143[Object Code],"&gt;=7000",Table143[Object Code],"&lt;8000"))</f>
        <v>0</v>
      </c>
      <c r="E19" s="19">
        <f>(SUMIFS(Table1435[Grant Funds],Table1435[Object Code],"&gt;=7000",Table1435[Object Code],"&lt;8000"))</f>
        <v>0</v>
      </c>
      <c r="F19" s="19">
        <f>(SUMIFS(Table14356[Grant Funds],Table14356[Object Code],"&gt;=7000",Table14356[Object Code],"&lt;8000"))</f>
        <v>0</v>
      </c>
      <c r="G19" s="20">
        <f>SUM(Table1[[#This Row],[Year 1 Budget]:[Year 4 Budget]])</f>
        <v>0</v>
      </c>
    </row>
    <row r="20" spans="1:7" ht="15.6" x14ac:dyDescent="0.3">
      <c r="A20" s="21" t="s">
        <v>67</v>
      </c>
      <c r="B20" s="24" t="s">
        <v>70</v>
      </c>
      <c r="C20" s="22">
        <f>SUM(C18:C19)</f>
        <v>0</v>
      </c>
      <c r="D20" s="22">
        <f>SUM(D18:D19)</f>
        <v>0</v>
      </c>
      <c r="E20" s="22">
        <f>SUM(E18:E19)</f>
        <v>0</v>
      </c>
      <c r="F20" s="22">
        <f>SUM(F18:F19)</f>
        <v>0</v>
      </c>
      <c r="G20" s="23">
        <f>SUM(G18:G19)</f>
        <v>0</v>
      </c>
    </row>
    <row r="21" spans="1:7" x14ac:dyDescent="0.3">
      <c r="A21" s="25"/>
    </row>
  </sheetData>
  <dataValidations count="1">
    <dataValidation allowBlank="1" showErrorMessage="1" sqref="B6:B10" xr:uid="{48801EAE-4FB2-4AD9-9D94-3D4D37632ED4}"/>
  </dataValidations>
  <pageMargins left="0.7" right="0.7" top="0.75" bottom="0.75" header="0.3" footer="0.3"/>
  <pageSetup orientation="portrait" r:id="rId1"/>
  <ignoredErrors>
    <ignoredError sqref="C12:D16 C17:D20 G20 G18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C21"/>
  <sheetViews>
    <sheetView workbookViewId="0"/>
  </sheetViews>
  <sheetFormatPr defaultColWidth="8.77734375" defaultRowHeight="30" customHeight="1" x14ac:dyDescent="0.3"/>
  <cols>
    <col min="1" max="1" width="28.44140625" style="2" customWidth="1"/>
    <col min="2" max="2" width="56.21875" style="3" customWidth="1"/>
    <col min="3" max="3" width="28.77734375" style="2" customWidth="1"/>
    <col min="4" max="16384" width="8.77734375" style="2"/>
  </cols>
  <sheetData>
    <row r="1" spans="1:3" ht="21.75" customHeight="1" x14ac:dyDescent="0.35">
      <c r="A1" s="47" t="s">
        <v>0</v>
      </c>
    </row>
    <row r="2" spans="1:3" ht="21" customHeight="1" x14ac:dyDescent="0.3">
      <c r="A2" s="48" t="s">
        <v>1</v>
      </c>
    </row>
    <row r="3" spans="1:3" ht="19.95" customHeight="1" x14ac:dyDescent="0.3">
      <c r="A3" s="68" t="s">
        <v>71</v>
      </c>
      <c r="B3" s="69"/>
      <c r="C3" s="34"/>
    </row>
    <row r="4" spans="1:3" ht="15" customHeight="1" x14ac:dyDescent="0.25">
      <c r="A4" s="36" t="s">
        <v>2</v>
      </c>
      <c r="B4" s="69"/>
      <c r="C4" s="34"/>
    </row>
    <row r="5" spans="1:3" ht="15.45" customHeight="1" x14ac:dyDescent="0.25">
      <c r="A5" s="36" t="s">
        <v>3</v>
      </c>
      <c r="B5" s="14"/>
    </row>
    <row r="6" spans="1:3" ht="15.45" customHeight="1" x14ac:dyDescent="0.3">
      <c r="A6" s="4" t="s">
        <v>19</v>
      </c>
      <c r="B6" s="5" t="s">
        <v>20</v>
      </c>
      <c r="C6" s="5"/>
    </row>
    <row r="7" spans="1:3" ht="15.45" customHeight="1" x14ac:dyDescent="0.3">
      <c r="A7" s="4" t="s">
        <v>21</v>
      </c>
      <c r="B7" s="5" t="s">
        <v>22</v>
      </c>
      <c r="C7" s="5"/>
    </row>
    <row r="8" spans="1:3" ht="15.45" customHeight="1" x14ac:dyDescent="0.3">
      <c r="A8" s="6" t="s">
        <v>53</v>
      </c>
      <c r="B8" s="5" t="s">
        <v>23</v>
      </c>
      <c r="C8" s="5"/>
    </row>
    <row r="9" spans="1:3" ht="15.45" customHeight="1" x14ac:dyDescent="0.3">
      <c r="A9" s="6" t="s">
        <v>24</v>
      </c>
      <c r="B9" s="5" t="s">
        <v>25</v>
      </c>
      <c r="C9" s="5"/>
    </row>
    <row r="10" spans="1:3" ht="15.45" customHeight="1" x14ac:dyDescent="0.3">
      <c r="A10" s="1" t="s">
        <v>26</v>
      </c>
      <c r="B10" s="7" t="s">
        <v>27</v>
      </c>
      <c r="C10" s="7"/>
    </row>
    <row r="11" spans="1:3" customFormat="1" ht="42.6" x14ac:dyDescent="0.3">
      <c r="A11" s="75" t="s">
        <v>54</v>
      </c>
      <c r="B11" s="76" t="s">
        <v>72</v>
      </c>
      <c r="C11" s="77" t="s">
        <v>73</v>
      </c>
    </row>
    <row r="12" spans="1:3" ht="30" customHeight="1" x14ac:dyDescent="0.3">
      <c r="A12" s="46" t="s">
        <v>74</v>
      </c>
      <c r="B12" s="66" t="s">
        <v>75</v>
      </c>
      <c r="C12" s="67" t="s">
        <v>76</v>
      </c>
    </row>
    <row r="13" spans="1:3" ht="30" customHeight="1" x14ac:dyDescent="0.3">
      <c r="A13" s="46" t="s">
        <v>74</v>
      </c>
      <c r="B13" s="66" t="s">
        <v>75</v>
      </c>
      <c r="C13" s="67" t="s">
        <v>76</v>
      </c>
    </row>
    <row r="14" spans="1:3" ht="30" customHeight="1" x14ac:dyDescent="0.3">
      <c r="A14" s="46" t="s">
        <v>74</v>
      </c>
      <c r="B14" s="66" t="s">
        <v>75</v>
      </c>
      <c r="C14" s="67" t="s">
        <v>76</v>
      </c>
    </row>
    <row r="15" spans="1:3" ht="30" customHeight="1" x14ac:dyDescent="0.3">
      <c r="A15" s="46" t="s">
        <v>74</v>
      </c>
      <c r="B15" s="66" t="s">
        <v>75</v>
      </c>
      <c r="C15" s="67" t="s">
        <v>76</v>
      </c>
    </row>
    <row r="16" spans="1:3" ht="30" customHeight="1" x14ac:dyDescent="0.3">
      <c r="A16" s="46" t="s">
        <v>74</v>
      </c>
      <c r="B16" s="66" t="s">
        <v>75</v>
      </c>
      <c r="C16" s="67" t="s">
        <v>76</v>
      </c>
    </row>
    <row r="17" spans="1:3" ht="30" customHeight="1" x14ac:dyDescent="0.3">
      <c r="A17" s="46" t="s">
        <v>74</v>
      </c>
      <c r="B17" s="66" t="s">
        <v>75</v>
      </c>
      <c r="C17" s="67" t="s">
        <v>76</v>
      </c>
    </row>
    <row r="18" spans="1:3" ht="30" customHeight="1" x14ac:dyDescent="0.3">
      <c r="A18" s="9" t="s">
        <v>67</v>
      </c>
      <c r="B18" s="8" t="s">
        <v>68</v>
      </c>
      <c r="C18" s="10">
        <f>SUM(C12:C17)</f>
        <v>0</v>
      </c>
    </row>
    <row r="19" spans="1:3" ht="30" customHeight="1" x14ac:dyDescent="0.3">
      <c r="A19" s="46">
        <v>7000</v>
      </c>
      <c r="B19" s="66" t="s">
        <v>82</v>
      </c>
      <c r="C19" s="67" t="s">
        <v>76</v>
      </c>
    </row>
    <row r="20" spans="1:3" ht="30" customHeight="1" x14ac:dyDescent="0.3">
      <c r="A20" s="9" t="s">
        <v>67</v>
      </c>
      <c r="B20" s="11" t="s">
        <v>77</v>
      </c>
      <c r="C20" s="12">
        <f>SUM(C18:C19)</f>
        <v>0</v>
      </c>
    </row>
    <row r="21" spans="1:3" ht="30" customHeight="1" x14ac:dyDescent="0.3">
      <c r="A21" s="25"/>
    </row>
  </sheetData>
  <dataValidations disablePrompts="1" count="1">
    <dataValidation allowBlank="1" showErrorMessage="1" sqref="B6:C10" xr:uid="{EFF12C59-FACB-4026-BACE-7059DD8327E3}"/>
  </dataValidations>
  <pageMargins left="0.7" right="0.7" top="0.75" bottom="0.75" header="0.3" footer="0.3"/>
  <pageSetup orientation="portrait" r:id="rId1"/>
  <ignoredErrors>
    <ignoredError sqref="C18:C20 C13:C14 C16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0AD4-12FD-4434-95D6-80699DB4EE4A}">
  <dimension ref="A1:C21"/>
  <sheetViews>
    <sheetView workbookViewId="0"/>
  </sheetViews>
  <sheetFormatPr defaultColWidth="8.77734375" defaultRowHeight="30" customHeight="1" x14ac:dyDescent="0.3"/>
  <cols>
    <col min="1" max="1" width="30.21875" style="2" customWidth="1"/>
    <col min="2" max="2" width="56.21875" style="3" customWidth="1"/>
    <col min="3" max="3" width="28.77734375" style="2" customWidth="1"/>
    <col min="4" max="16384" width="8.77734375" style="2"/>
  </cols>
  <sheetData>
    <row r="1" spans="1:3" ht="20.25" customHeight="1" x14ac:dyDescent="0.35">
      <c r="A1" s="47" t="s">
        <v>0</v>
      </c>
    </row>
    <row r="2" spans="1:3" ht="18.75" customHeight="1" x14ac:dyDescent="0.3">
      <c r="A2" s="48" t="s">
        <v>1</v>
      </c>
    </row>
    <row r="3" spans="1:3" ht="19.95" customHeight="1" x14ac:dyDescent="0.3">
      <c r="A3" s="68" t="s">
        <v>78</v>
      </c>
      <c r="B3" s="69"/>
      <c r="C3" s="34"/>
    </row>
    <row r="4" spans="1:3" ht="19.95" customHeight="1" x14ac:dyDescent="0.25">
      <c r="A4" s="36" t="s">
        <v>2</v>
      </c>
      <c r="B4" s="69"/>
      <c r="C4" s="34"/>
    </row>
    <row r="5" spans="1:3" ht="15.45" customHeight="1" x14ac:dyDescent="0.25">
      <c r="A5" s="36" t="s">
        <v>3</v>
      </c>
    </row>
    <row r="6" spans="1:3" ht="15.45" customHeight="1" x14ac:dyDescent="0.3">
      <c r="A6" s="4" t="s">
        <v>19</v>
      </c>
      <c r="B6" s="5" t="s">
        <v>20</v>
      </c>
      <c r="C6" s="5"/>
    </row>
    <row r="7" spans="1:3" ht="15.45" customHeight="1" x14ac:dyDescent="0.3">
      <c r="A7" s="4" t="s">
        <v>21</v>
      </c>
      <c r="B7" s="5" t="s">
        <v>22</v>
      </c>
      <c r="C7" s="5"/>
    </row>
    <row r="8" spans="1:3" ht="15.45" customHeight="1" x14ac:dyDescent="0.3">
      <c r="A8" s="6" t="s">
        <v>53</v>
      </c>
      <c r="B8" s="5" t="s">
        <v>23</v>
      </c>
      <c r="C8" s="5"/>
    </row>
    <row r="9" spans="1:3" ht="15.45" customHeight="1" x14ac:dyDescent="0.3">
      <c r="A9" s="6" t="s">
        <v>24</v>
      </c>
      <c r="B9" s="5" t="s">
        <v>25</v>
      </c>
      <c r="C9" s="5"/>
    </row>
    <row r="10" spans="1:3" ht="15.45" customHeight="1" x14ac:dyDescent="0.3">
      <c r="A10" s="1" t="s">
        <v>26</v>
      </c>
      <c r="B10" s="7" t="s">
        <v>27</v>
      </c>
      <c r="C10" s="7"/>
    </row>
    <row r="11" spans="1:3" customFormat="1" ht="42.6" x14ac:dyDescent="0.3">
      <c r="A11" s="77" t="s">
        <v>54</v>
      </c>
      <c r="B11" s="76" t="s">
        <v>72</v>
      </c>
      <c r="C11" s="77" t="s">
        <v>73</v>
      </c>
    </row>
    <row r="12" spans="1:3" ht="30" customHeight="1" x14ac:dyDescent="0.3">
      <c r="A12" s="46" t="s">
        <v>74</v>
      </c>
      <c r="B12" s="66" t="s">
        <v>75</v>
      </c>
      <c r="C12" s="67" t="s">
        <v>76</v>
      </c>
    </row>
    <row r="13" spans="1:3" ht="30" customHeight="1" x14ac:dyDescent="0.3">
      <c r="A13" s="46" t="s">
        <v>74</v>
      </c>
      <c r="B13" s="66" t="s">
        <v>75</v>
      </c>
      <c r="C13" s="67" t="s">
        <v>76</v>
      </c>
    </row>
    <row r="14" spans="1:3" ht="30" customHeight="1" x14ac:dyDescent="0.3">
      <c r="A14" s="46" t="s">
        <v>74</v>
      </c>
      <c r="B14" s="66" t="s">
        <v>75</v>
      </c>
      <c r="C14" s="67" t="s">
        <v>76</v>
      </c>
    </row>
    <row r="15" spans="1:3" ht="30" customHeight="1" x14ac:dyDescent="0.3">
      <c r="A15" s="46" t="s">
        <v>74</v>
      </c>
      <c r="B15" s="66" t="s">
        <v>75</v>
      </c>
      <c r="C15" s="67" t="s">
        <v>76</v>
      </c>
    </row>
    <row r="16" spans="1:3" ht="30" customHeight="1" x14ac:dyDescent="0.3">
      <c r="A16" s="46" t="s">
        <v>74</v>
      </c>
      <c r="B16" s="66" t="s">
        <v>75</v>
      </c>
      <c r="C16" s="67" t="s">
        <v>76</v>
      </c>
    </row>
    <row r="17" spans="1:3" ht="30" customHeight="1" x14ac:dyDescent="0.3">
      <c r="A17" s="46" t="s">
        <v>74</v>
      </c>
      <c r="B17" s="66" t="s">
        <v>75</v>
      </c>
      <c r="C17" s="67" t="s">
        <v>76</v>
      </c>
    </row>
    <row r="18" spans="1:3" ht="30" customHeight="1" x14ac:dyDescent="0.3">
      <c r="A18" s="9" t="s">
        <v>67</v>
      </c>
      <c r="B18" s="8" t="s">
        <v>68</v>
      </c>
      <c r="C18" s="10">
        <f>SUM(C12:C16)</f>
        <v>0</v>
      </c>
    </row>
    <row r="19" spans="1:3" ht="30" customHeight="1" x14ac:dyDescent="0.3">
      <c r="A19" s="46">
        <v>7000</v>
      </c>
      <c r="B19" s="66" t="s">
        <v>82</v>
      </c>
      <c r="C19" s="67" t="s">
        <v>76</v>
      </c>
    </row>
    <row r="20" spans="1:3" ht="30" customHeight="1" x14ac:dyDescent="0.3">
      <c r="A20" s="9" t="s">
        <v>67</v>
      </c>
      <c r="B20" s="11" t="s">
        <v>77</v>
      </c>
      <c r="C20" s="12">
        <f>SUM(C18:C19)</f>
        <v>0</v>
      </c>
    </row>
    <row r="21" spans="1:3" ht="30" customHeight="1" x14ac:dyDescent="0.3">
      <c r="A21" s="25"/>
    </row>
  </sheetData>
  <dataValidations count="1">
    <dataValidation allowBlank="1" showErrorMessage="1" sqref="B6:C10" xr:uid="{6CDB12ED-601C-4F76-AE4D-82ADEAAB6613}"/>
  </dataValidations>
  <pageMargins left="0.7" right="0.7" top="0.75" bottom="0.75" header="0.3" footer="0.3"/>
  <pageSetup orientation="portrait" r:id="rId1"/>
  <ignoredErrors>
    <ignoredError sqref="C18:C20 C12:C15" calculatedColumn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1444E-F140-4875-899F-9F3CB93E18A2}">
  <dimension ref="A1:C21"/>
  <sheetViews>
    <sheetView workbookViewId="0"/>
  </sheetViews>
  <sheetFormatPr defaultColWidth="8.77734375" defaultRowHeight="30" customHeight="1" x14ac:dyDescent="0.3"/>
  <cols>
    <col min="1" max="1" width="30.21875" style="2" customWidth="1"/>
    <col min="2" max="2" width="56.21875" style="3" customWidth="1"/>
    <col min="3" max="3" width="28.77734375" style="2" customWidth="1"/>
    <col min="4" max="16384" width="8.77734375" style="2"/>
  </cols>
  <sheetData>
    <row r="1" spans="1:3" ht="21.75" customHeight="1" x14ac:dyDescent="0.35">
      <c r="A1" s="47" t="s">
        <v>0</v>
      </c>
    </row>
    <row r="2" spans="1:3" ht="18.75" customHeight="1" x14ac:dyDescent="0.3">
      <c r="A2" s="48" t="s">
        <v>1</v>
      </c>
    </row>
    <row r="3" spans="1:3" ht="19.95" customHeight="1" x14ac:dyDescent="0.3">
      <c r="A3" s="68" t="s">
        <v>79</v>
      </c>
      <c r="B3" s="69"/>
      <c r="C3" s="34"/>
    </row>
    <row r="4" spans="1:3" ht="19.95" customHeight="1" x14ac:dyDescent="0.25">
      <c r="A4" s="36" t="s">
        <v>2</v>
      </c>
      <c r="B4" s="69"/>
      <c r="C4" s="34"/>
    </row>
    <row r="5" spans="1:3" ht="15.45" customHeight="1" x14ac:dyDescent="0.25">
      <c r="A5" s="36" t="s">
        <v>3</v>
      </c>
    </row>
    <row r="6" spans="1:3" ht="15.45" customHeight="1" x14ac:dyDescent="0.3">
      <c r="A6" s="4" t="s">
        <v>19</v>
      </c>
      <c r="B6" s="5" t="s">
        <v>20</v>
      </c>
      <c r="C6" s="5"/>
    </row>
    <row r="7" spans="1:3" ht="15.45" customHeight="1" x14ac:dyDescent="0.3">
      <c r="A7" s="4" t="s">
        <v>21</v>
      </c>
      <c r="B7" s="5" t="s">
        <v>22</v>
      </c>
      <c r="C7" s="5"/>
    </row>
    <row r="8" spans="1:3" ht="15.45" customHeight="1" x14ac:dyDescent="0.3">
      <c r="A8" s="6" t="s">
        <v>53</v>
      </c>
      <c r="B8" s="5" t="s">
        <v>23</v>
      </c>
      <c r="C8" s="5"/>
    </row>
    <row r="9" spans="1:3" ht="15.45" customHeight="1" x14ac:dyDescent="0.3">
      <c r="A9" s="6" t="s">
        <v>24</v>
      </c>
      <c r="B9" s="5" t="s">
        <v>25</v>
      </c>
      <c r="C9" s="5"/>
    </row>
    <row r="10" spans="1:3" ht="15.45" customHeight="1" x14ac:dyDescent="0.3">
      <c r="A10" s="1" t="s">
        <v>26</v>
      </c>
      <c r="B10" s="7" t="s">
        <v>27</v>
      </c>
      <c r="C10" s="7"/>
    </row>
    <row r="11" spans="1:3" customFormat="1" ht="42.6" x14ac:dyDescent="0.3">
      <c r="A11" s="77" t="s">
        <v>54</v>
      </c>
      <c r="B11" s="76" t="s">
        <v>72</v>
      </c>
      <c r="C11" s="77" t="s">
        <v>73</v>
      </c>
    </row>
    <row r="12" spans="1:3" ht="30" customHeight="1" x14ac:dyDescent="0.3">
      <c r="A12" s="46" t="s">
        <v>74</v>
      </c>
      <c r="B12" s="66" t="s">
        <v>75</v>
      </c>
      <c r="C12" s="67" t="s">
        <v>76</v>
      </c>
    </row>
    <row r="13" spans="1:3" ht="30" customHeight="1" x14ac:dyDescent="0.3">
      <c r="A13" s="46" t="s">
        <v>74</v>
      </c>
      <c r="B13" s="66" t="s">
        <v>75</v>
      </c>
      <c r="C13" s="67" t="s">
        <v>76</v>
      </c>
    </row>
    <row r="14" spans="1:3" ht="30" customHeight="1" x14ac:dyDescent="0.3">
      <c r="A14" s="46" t="s">
        <v>74</v>
      </c>
      <c r="B14" s="66" t="s">
        <v>75</v>
      </c>
      <c r="C14" s="67" t="s">
        <v>76</v>
      </c>
    </row>
    <row r="15" spans="1:3" ht="30" customHeight="1" x14ac:dyDescent="0.3">
      <c r="A15" s="46" t="s">
        <v>74</v>
      </c>
      <c r="B15" s="66" t="s">
        <v>75</v>
      </c>
      <c r="C15" s="67" t="s">
        <v>76</v>
      </c>
    </row>
    <row r="16" spans="1:3" ht="30" customHeight="1" x14ac:dyDescent="0.3">
      <c r="A16" s="46" t="s">
        <v>74</v>
      </c>
      <c r="B16" s="66" t="s">
        <v>75</v>
      </c>
      <c r="C16" s="67" t="s">
        <v>76</v>
      </c>
    </row>
    <row r="17" spans="1:3" ht="30" customHeight="1" x14ac:dyDescent="0.3">
      <c r="A17" s="46" t="s">
        <v>74</v>
      </c>
      <c r="B17" s="66" t="s">
        <v>75</v>
      </c>
      <c r="C17" s="67" t="s">
        <v>76</v>
      </c>
    </row>
    <row r="18" spans="1:3" ht="30" customHeight="1" x14ac:dyDescent="0.3">
      <c r="A18" s="9" t="s">
        <v>67</v>
      </c>
      <c r="B18" s="8" t="s">
        <v>68</v>
      </c>
      <c r="C18" s="10">
        <f>SUM(C12:C17)</f>
        <v>0</v>
      </c>
    </row>
    <row r="19" spans="1:3" ht="30" customHeight="1" x14ac:dyDescent="0.3">
      <c r="A19" s="46">
        <v>7000</v>
      </c>
      <c r="B19" s="66" t="s">
        <v>82</v>
      </c>
      <c r="C19" s="67" t="s">
        <v>76</v>
      </c>
    </row>
    <row r="20" spans="1:3" ht="30" customHeight="1" x14ac:dyDescent="0.3">
      <c r="A20" s="9" t="s">
        <v>67</v>
      </c>
      <c r="B20" s="11" t="s">
        <v>77</v>
      </c>
      <c r="C20" s="12">
        <f>SUM(C18:C19)</f>
        <v>0</v>
      </c>
    </row>
    <row r="21" spans="1:3" ht="30" customHeight="1" x14ac:dyDescent="0.3">
      <c r="A21" s="25"/>
    </row>
  </sheetData>
  <dataValidations count="1">
    <dataValidation allowBlank="1" showErrorMessage="1" sqref="B6:C10" xr:uid="{F2F59F56-219F-46E8-899A-4EBA0F796E85}"/>
  </dataValidations>
  <pageMargins left="0.7" right="0.7" top="0.75" bottom="0.75" header="0.3" footer="0.3"/>
  <pageSetup orientation="portrait" r:id="rId1"/>
  <ignoredErrors>
    <ignoredError sqref="C13:C20" calculatedColumn="1"/>
  </ignoredError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F0A80-38E8-45D9-8C65-A1F028807B29}">
  <dimension ref="A1:C22"/>
  <sheetViews>
    <sheetView workbookViewId="0"/>
  </sheetViews>
  <sheetFormatPr defaultColWidth="8.77734375" defaultRowHeight="30" customHeight="1" x14ac:dyDescent="0.3"/>
  <cols>
    <col min="1" max="1" width="30.21875" style="2" customWidth="1"/>
    <col min="2" max="2" width="56.21875" style="3" customWidth="1"/>
    <col min="3" max="3" width="28.77734375" style="2" customWidth="1"/>
    <col min="4" max="16384" width="8.77734375" style="2"/>
  </cols>
  <sheetData>
    <row r="1" spans="1:3" ht="22.5" customHeight="1" x14ac:dyDescent="0.35">
      <c r="A1" s="47" t="s">
        <v>0</v>
      </c>
    </row>
    <row r="2" spans="1:3" ht="21.75" customHeight="1" x14ac:dyDescent="0.3">
      <c r="A2" s="48" t="s">
        <v>1</v>
      </c>
    </row>
    <row r="3" spans="1:3" ht="19.95" customHeight="1" x14ac:dyDescent="0.3">
      <c r="A3" s="68" t="s">
        <v>80</v>
      </c>
      <c r="B3" s="69"/>
      <c r="C3" s="34"/>
    </row>
    <row r="4" spans="1:3" ht="19.95" customHeight="1" x14ac:dyDescent="0.25">
      <c r="A4" s="36" t="s">
        <v>2</v>
      </c>
      <c r="B4" s="69"/>
      <c r="C4" s="34"/>
    </row>
    <row r="5" spans="1:3" ht="15.45" customHeight="1" x14ac:dyDescent="0.25">
      <c r="A5" s="36" t="s">
        <v>3</v>
      </c>
    </row>
    <row r="6" spans="1:3" ht="15.45" customHeight="1" x14ac:dyDescent="0.3">
      <c r="A6" s="4" t="s">
        <v>19</v>
      </c>
      <c r="B6" s="5" t="s">
        <v>20</v>
      </c>
      <c r="C6" s="5"/>
    </row>
    <row r="7" spans="1:3" ht="15.45" customHeight="1" x14ac:dyDescent="0.3">
      <c r="A7" s="4" t="s">
        <v>21</v>
      </c>
      <c r="B7" s="5" t="s">
        <v>22</v>
      </c>
      <c r="C7" s="5"/>
    </row>
    <row r="8" spans="1:3" ht="15.45" customHeight="1" x14ac:dyDescent="0.3">
      <c r="A8" s="6" t="s">
        <v>53</v>
      </c>
      <c r="B8" s="5" t="s">
        <v>23</v>
      </c>
      <c r="C8" s="5"/>
    </row>
    <row r="9" spans="1:3" ht="15.45" customHeight="1" x14ac:dyDescent="0.3">
      <c r="A9" s="6" t="s">
        <v>24</v>
      </c>
      <c r="B9" s="5" t="s">
        <v>25</v>
      </c>
      <c r="C9" s="5"/>
    </row>
    <row r="10" spans="1:3" ht="15.45" customHeight="1" x14ac:dyDescent="0.3">
      <c r="A10" s="1" t="s">
        <v>26</v>
      </c>
      <c r="B10" s="7" t="s">
        <v>27</v>
      </c>
      <c r="C10" s="7"/>
    </row>
    <row r="11" spans="1:3" customFormat="1" ht="42.6" x14ac:dyDescent="0.3">
      <c r="A11" s="77" t="s">
        <v>54</v>
      </c>
      <c r="B11" s="76" t="s">
        <v>72</v>
      </c>
      <c r="C11" s="77" t="s">
        <v>73</v>
      </c>
    </row>
    <row r="12" spans="1:3" ht="30" customHeight="1" x14ac:dyDescent="0.3">
      <c r="A12" s="46" t="s">
        <v>74</v>
      </c>
      <c r="B12" s="66" t="s">
        <v>75</v>
      </c>
      <c r="C12" s="67" t="s">
        <v>76</v>
      </c>
    </row>
    <row r="13" spans="1:3" ht="30" customHeight="1" x14ac:dyDescent="0.3">
      <c r="A13" s="46" t="s">
        <v>74</v>
      </c>
      <c r="B13" s="66" t="s">
        <v>75</v>
      </c>
      <c r="C13" s="67" t="s">
        <v>76</v>
      </c>
    </row>
    <row r="14" spans="1:3" ht="30" customHeight="1" x14ac:dyDescent="0.3">
      <c r="A14" s="46" t="s">
        <v>74</v>
      </c>
      <c r="B14" s="66" t="s">
        <v>75</v>
      </c>
      <c r="C14" s="67" t="s">
        <v>76</v>
      </c>
    </row>
    <row r="15" spans="1:3" ht="30" customHeight="1" x14ac:dyDescent="0.3">
      <c r="A15" s="46" t="s">
        <v>74</v>
      </c>
      <c r="B15" s="66" t="s">
        <v>75</v>
      </c>
      <c r="C15" s="67" t="s">
        <v>76</v>
      </c>
    </row>
    <row r="16" spans="1:3" ht="30" customHeight="1" x14ac:dyDescent="0.3">
      <c r="A16" s="46" t="s">
        <v>74</v>
      </c>
      <c r="B16" s="66" t="s">
        <v>75</v>
      </c>
      <c r="C16" s="67" t="s">
        <v>76</v>
      </c>
    </row>
    <row r="17" spans="1:3" ht="30" customHeight="1" x14ac:dyDescent="0.3">
      <c r="A17" s="46" t="s">
        <v>74</v>
      </c>
      <c r="B17" s="66" t="s">
        <v>75</v>
      </c>
      <c r="C17" s="67" t="s">
        <v>76</v>
      </c>
    </row>
    <row r="18" spans="1:3" ht="30" customHeight="1" x14ac:dyDescent="0.3">
      <c r="A18" s="46" t="s">
        <v>74</v>
      </c>
      <c r="B18" s="66" t="s">
        <v>75</v>
      </c>
      <c r="C18" s="67" t="s">
        <v>76</v>
      </c>
    </row>
    <row r="19" spans="1:3" ht="30" customHeight="1" x14ac:dyDescent="0.3">
      <c r="A19" s="9" t="s">
        <v>67</v>
      </c>
      <c r="B19" s="8" t="s">
        <v>68</v>
      </c>
      <c r="C19" s="10">
        <f>SUM(C12:C17)</f>
        <v>0</v>
      </c>
    </row>
    <row r="20" spans="1:3" ht="30" customHeight="1" x14ac:dyDescent="0.3">
      <c r="A20" s="46">
        <v>7000</v>
      </c>
      <c r="B20" s="66" t="s">
        <v>81</v>
      </c>
      <c r="C20" s="67" t="s">
        <v>76</v>
      </c>
    </row>
    <row r="21" spans="1:3" ht="30" customHeight="1" x14ac:dyDescent="0.3">
      <c r="A21" s="9" t="s">
        <v>67</v>
      </c>
      <c r="B21" s="11" t="s">
        <v>77</v>
      </c>
      <c r="C21" s="12">
        <f>SUM(C19:C20)</f>
        <v>0</v>
      </c>
    </row>
    <row r="22" spans="1:3" ht="30" customHeight="1" x14ac:dyDescent="0.3">
      <c r="A22" s="25"/>
    </row>
  </sheetData>
  <dataValidations count="1">
    <dataValidation allowBlank="1" showErrorMessage="1" sqref="B6:C10" xr:uid="{7349A2AA-459B-48E4-91F6-FEF8462D6D6C}"/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51DBE87ADF7042BEB79ADCE4C42F98" ma:contentTypeVersion="5" ma:contentTypeDescription="Create a new document." ma:contentTypeScope="" ma:versionID="24586ecc42876098acf1be864841cafa">
  <xsd:schema xmlns:xsd="http://www.w3.org/2001/XMLSchema" xmlns:xs="http://www.w3.org/2001/XMLSchema" xmlns:p="http://schemas.microsoft.com/office/2006/metadata/properties" xmlns:ns2="0d53f84f-1316-4c48-862f-bc4d448a8b3a" xmlns:ns3="d85e858a-9d19-42cd-a604-c36375cb551e" targetNamespace="http://schemas.microsoft.com/office/2006/metadata/properties" ma:root="true" ma:fieldsID="99657ca7d7f3b23ed1e118f242a1fa8b" ns2:_="" ns3:_="">
    <xsd:import namespace="0d53f84f-1316-4c48-862f-bc4d448a8b3a"/>
    <xsd:import namespace="d85e858a-9d19-42cd-a604-c36375cb55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3f84f-1316-4c48-862f-bc4d448a8b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e858a-9d19-42cd-a604-c36375cb551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5E3C8C-5C66-4872-9856-1E4F5CF890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53f84f-1316-4c48-862f-bc4d448a8b3a"/>
    <ds:schemaRef ds:uri="d85e858a-9d19-42cd-a604-c36375cb55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DB0B9A-D77F-4524-8D3D-9C0D1C700B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9F1AFA-F965-4502-83F6-40C656C91B68}">
  <ds:schemaRefs>
    <ds:schemaRef ds:uri="http://schemas.openxmlformats.org/package/2006/metadata/core-properties"/>
    <ds:schemaRef ds:uri="http://purl.org/dc/dcmitype/"/>
    <ds:schemaRef ds:uri="d85e858a-9d19-42cd-a604-c36375cb551e"/>
    <ds:schemaRef ds:uri="0d53f84f-1316-4c48-862f-bc4d448a8b3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1. Applicant Information</vt:lpstr>
      <vt:lpstr>2. Contact Information</vt:lpstr>
      <vt:lpstr>3. Budget Summary</vt:lpstr>
      <vt:lpstr>4. Year 1</vt:lpstr>
      <vt:lpstr>5. Year 2</vt:lpstr>
      <vt:lpstr>6. Year 3</vt:lpstr>
      <vt:lpstr>7. Year 4</vt:lpstr>
    </vt:vector>
  </TitlesOfParts>
  <Manager>Thomas Herman</Manager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ATT3: Stronger Connections Grant (CA Dept of Education)</dc:title>
  <dc:subject>Request for Applications Attachment 3 - Project Budget.</dc:subject>
  <dc:creator>Administrator</dc:creator>
  <cp:keywords/>
  <dc:description/>
  <cp:lastModifiedBy>Ariadna Jimenez</cp:lastModifiedBy>
  <cp:revision/>
  <dcterms:created xsi:type="dcterms:W3CDTF">2021-08-10T18:12:49Z</dcterms:created>
  <dcterms:modified xsi:type="dcterms:W3CDTF">2023-08-29T20:27:16Z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0x010100D051DBE87ADF7042BEB79ADCE4C42F98</vt:lpwstr>
  </property>
</Properties>
</file>